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activeTab="0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Area" localSheetId="6">'locked-in shares'!$C$1:$I$25</definedName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<sst xmlns="http://schemas.openxmlformats.org/spreadsheetml/2006/main" count="261" uniqueCount="181">
  <si>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</si>
  <si>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</si>
  <si>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</si>
  <si>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</si>
  <si>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</si>
  <si>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</si>
  <si>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</si>
  <si>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</si>
  <si>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</si>
  <si>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</si>
  <si>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</si>
  <si>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</si>
  <si>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</si>
  <si>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</si>
  <si>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</si>
  <si>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</si>
  <si>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</si>
  <si>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</si>
  <si>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</si>
  <si>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</si>
  <si>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</si>
  <si>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</si>
  <si>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</si>
  <si>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</si>
  <si>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</si>
  <si>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</si>
  <si>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</si>
  <si>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</si>
  <si>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</si>
  <si>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</si>
  <si>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</si>
  <si>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</si>
  <si>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</si>
  <si>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</si>
  <si>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</si>
  <si>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</si>
  <si>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</si>
  <si>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</si>
  <si>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</si>
  <si>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</si>
  <si>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</si>
  <si>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</si>
  <si>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</si>
  <si>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</si>
  <si>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</si>
  <si>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</si>
  <si>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</si>
  <si>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</si>
  <si>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</si>
  <si>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</si>
  <si>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</si>
  <si>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</si>
  <si>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</si>
  <si>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</si>
  <si>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</si>
  <si>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</si>
  <si>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</si>
  <si>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</si>
  <si>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</si>
  <si>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</si>
  <si>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</si>
  <si>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</si>
  <si>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</si>
  <si>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</si>
  <si>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</si>
  <si>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</si>
  <si>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</si>
  <si>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</si>
  <si>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</si>
  <si>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</si>
  <si>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</si>
  <si>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</si>
  <si>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</si>
  <si>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</si>
  <si>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</si>
  <si>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</si>
  <si>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</si>
  <si>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</si>
  <si>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</si>
  <si>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</si>
  <si>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</si>
  <si>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</si>
  <si>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</si>
  <si>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</si>
  <si>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</si>
  <si>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</si>
  <si>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</si>
  <si>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</si>
  <si>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</si>
  <si>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</si>
  <si>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 xml:space="preserve">Total paid-up Capital of the 
Company assum- ing full conv. Of warrants &amp; securities </t>
  </si>
  <si>
    <t>TOTAL - F</t>
  </si>
  <si>
    <t>TOTAL - D</t>
  </si>
  <si>
    <t>TOTAL - E</t>
  </si>
  <si>
    <t xml:space="preserve">                Statement Showing Shareholding Pattern - Table (I)(a)</t>
  </si>
  <si>
    <t>Statement showing holding of securities (including shares, warrants, convertible securities) of persons belonging to the category “Promoter and Promoter Group”</t>
  </si>
  <si>
    <t xml:space="preserve">Statement showing holding of securities (including shares, warrants, convertible securities) of persons belonging to the category </t>
  </si>
  <si>
    <t xml:space="preserve">Statement showing holding of securities (including shares, warrants, convertible securities) of persons (together with PAC) belonging to the category </t>
  </si>
  <si>
    <t>Promoter/Promoter Group/Public</t>
  </si>
  <si>
    <t>Shareholding of Promoter and Promoter Group</t>
  </si>
  <si>
    <t xml:space="preserve">Name of the Company / 
Name of the Scrip           : </t>
  </si>
  <si>
    <r>
      <t xml:space="preserve">Class of security : </t>
    </r>
    <r>
      <rPr>
        <b/>
        <sz val="11"/>
        <rFont val="Arial"/>
        <family val="2"/>
      </rPr>
      <t>Equity</t>
    </r>
  </si>
  <si>
    <t>Stellant Securities (India) Ltd.</t>
  </si>
  <si>
    <t>Scrip Code : 526071</t>
  </si>
  <si>
    <t>Quarter Ended : 30-06-2015</t>
  </si>
  <si>
    <t>a</t>
  </si>
  <si>
    <t>Individual/Huf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</si>
  <si>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</si>
  <si>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</si>
  <si>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</si>
  <si>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</si>
  <si>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</si>
  <si>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</si>
  <si>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</si>
  <si>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</si>
  <si>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>e-1</t>
  </si>
  <si>
    <t>e-2</t>
  </si>
  <si>
    <t xml:space="preserve"> Indv NRI/For Ind  </t>
  </si>
  <si>
    <t xml:space="preserve"> Bodies Corporate  </t>
  </si>
  <si>
    <t xml:space="preserve"> Institutions      </t>
  </si>
  <si>
    <t xml:space="preserve"> Qualified For.Inv.</t>
  </si>
  <si>
    <t xml:space="preserve"> Any Other Specify </t>
  </si>
  <si>
    <t xml:space="preserve">                  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</si>
  <si>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</si>
  <si>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</si>
  <si>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</si>
  <si>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</si>
  <si>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</si>
  <si>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</si>
  <si>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</si>
  <si>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</si>
  <si>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</si>
  <si>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</si>
  <si>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>i</t>
  </si>
  <si>
    <t xml:space="preserve"> Any Other -Specify</t>
  </si>
  <si>
    <t>i-1</t>
  </si>
  <si>
    <t>i-2</t>
  </si>
  <si>
    <t>Individuals</t>
  </si>
  <si>
    <t>i) upto Rs 1-Lac</t>
  </si>
  <si>
    <t>ii) above Rs1-Lac</t>
  </si>
  <si>
    <t>Qualified For.Inv.</t>
  </si>
  <si>
    <t>Any Other -Clr-Mem</t>
  </si>
  <si>
    <t>d-1</t>
  </si>
  <si>
    <t>d-2</t>
  </si>
  <si>
    <t>-OCB</t>
  </si>
  <si>
    <t>-NRI</t>
  </si>
  <si>
    <t xml:space="preserve">CEXPS1012P   </t>
  </si>
  <si>
    <t xml:space="preserve">     BABY VIJAY SHARMA                  </t>
  </si>
  <si>
    <t xml:space="preserve">000029       </t>
  </si>
  <si>
    <t xml:space="preserve">     BHARAT PHAPALE                     </t>
  </si>
  <si>
    <t xml:space="preserve">BHMPS6673K   </t>
  </si>
  <si>
    <t xml:space="preserve">     GANPAT SINGHVI                     </t>
  </si>
  <si>
    <t xml:space="preserve">AAEPJ7739F   </t>
  </si>
  <si>
    <t xml:space="preserve">     HARSHA HITESH JAVERI               </t>
  </si>
  <si>
    <t xml:space="preserve">AABPJ4691H   </t>
  </si>
  <si>
    <t xml:space="preserve">     HITESH RAMJI JAVERI                </t>
  </si>
  <si>
    <t xml:space="preserve">ANHPM8079M   </t>
  </si>
  <si>
    <t xml:space="preserve">     KAILASH KUMAR MANWANI              </t>
  </si>
  <si>
    <t xml:space="preserve">000031       </t>
  </si>
  <si>
    <t xml:space="preserve">     LALIT AREKAR                       </t>
  </si>
  <si>
    <t xml:space="preserve">ABHPP8821A   </t>
  </si>
  <si>
    <t xml:space="preserve">     RENU PALIWAL                       </t>
  </si>
  <si>
    <t xml:space="preserve">000034       </t>
  </si>
  <si>
    <t xml:space="preserve">     SHEKHAR DESAI                      </t>
  </si>
  <si>
    <t xml:space="preserve">AJIPD4083F   </t>
  </si>
  <si>
    <t xml:space="preserve">     SHEKHAR SHIVAJI DESAI              </t>
  </si>
  <si>
    <t xml:space="preserve">AAACS8577K   </t>
  </si>
  <si>
    <t xml:space="preserve">     STATE BANK OF INDIA                </t>
  </si>
  <si>
    <t xml:space="preserve">BWMPK8442H   </t>
  </si>
  <si>
    <t xml:space="preserve">     SUHAS ASHOK KADAM                  </t>
  </si>
  <si>
    <t xml:space="preserve">000059       </t>
  </si>
  <si>
    <t xml:space="preserve">     TAHER SUTERWALA                    </t>
  </si>
  <si>
    <t>Total</t>
  </si>
  <si>
    <t xml:space="preserve">Total Locked in Shares </t>
  </si>
  <si>
    <t>00199467</t>
  </si>
  <si>
    <t xml:space="preserve">     SUBHASH P RATHOD                   </t>
  </si>
  <si>
    <t>10160854</t>
  </si>
  <si>
    <t xml:space="preserve">     MANGLA SUBHASH RATHOD     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</si>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</sst>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4" fillId="0" borderId="10" xfId="0" applyFont="1" applyBorder="1" applyAlignment="1" applyProtection="1">
      <alignment horizontal="left" vertical="top"/>
      <protection hidden="1"/>
    </xf>
    <xf numFmtId="0" fontId="34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2" fontId="33" fillId="0" borderId="0" xfId="0" applyNumberFormat="1" applyFont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3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3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26" fillId="0" borderId="10" xfId="0" applyNumberFormat="1" applyFont="1" applyFill="1" applyBorder="1" applyAlignment="1" applyProtection="1">
      <alignment horizontal="right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Fill="1" applyBorder="1" applyAlignment="1" applyProtection="1">
      <alignment horizontal="center"/>
      <protection hidden="1"/>
    </xf>
    <xf numFmtId="0" fontId="27" fillId="0" borderId="1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vertical="top" wrapText="1"/>
      <protection hidden="1"/>
    </xf>
    <xf numFmtId="0" fontId="27" fillId="0" borderId="11" xfId="0" applyFont="1" applyFill="1" applyBorder="1" applyAlignment="1" applyProtection="1">
      <alignment horizontal="center" vertical="top"/>
      <protection hidden="1"/>
    </xf>
    <xf numFmtId="49" fontId="27" fillId="0" borderId="12" xfId="0" applyNumberFormat="1" applyFont="1" applyFill="1" applyBorder="1" applyAlignment="1" applyProtection="1">
      <alignment horizontal="center" vertical="top"/>
      <protection hidden="1"/>
    </xf>
    <xf numFmtId="0" fontId="27" fillId="0" borderId="12" xfId="0" applyFont="1" applyFill="1" applyBorder="1" applyAlignment="1" applyProtection="1">
      <alignment vertical="top" wrapText="1"/>
      <protection hidden="1"/>
    </xf>
    <xf numFmtId="0" fontId="27" fillId="0" borderId="13" xfId="0" applyFont="1" applyFill="1" applyBorder="1" applyAlignment="1" applyProtection="1">
      <alignment horizontal="center" vertical="top" wrapText="1"/>
      <protection hidden="1"/>
    </xf>
    <xf numFmtId="172" fontId="29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4" fillId="0" borderId="10" xfId="0" applyFont="1" applyBorder="1" applyAlignment="1" applyProtection="1">
      <alignment/>
      <protection hidden="1"/>
    </xf>
    <xf numFmtId="172" fontId="34" fillId="0" borderId="10" xfId="0" applyNumberFormat="1" applyFont="1" applyBorder="1" applyAlignment="1" applyProtection="1">
      <alignment/>
      <protection hidden="1"/>
    </xf>
    <xf numFmtId="0" fontId="34" fillId="0" borderId="10" xfId="0" applyFont="1" applyBorder="1" applyAlignment="1" applyProtection="1">
      <alignment horizontal="center"/>
      <protection hidden="1"/>
    </xf>
    <xf numFmtId="49" fontId="34" fillId="0" borderId="10" xfId="0" applyNumberFormat="1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/>
      <protection hidden="1"/>
    </xf>
    <xf numFmtId="172" fontId="34" fillId="0" borderId="16" xfId="0" applyNumberFormat="1" applyFont="1" applyBorder="1" applyAlignment="1" applyProtection="1">
      <alignment/>
      <protection hidden="1"/>
    </xf>
    <xf numFmtId="0" fontId="34" fillId="0" borderId="17" xfId="0" applyFont="1" applyBorder="1" applyAlignment="1" applyProtection="1">
      <alignment horizontal="center"/>
      <protection hidden="1"/>
    </xf>
    <xf numFmtId="49" fontId="34" fillId="0" borderId="17" xfId="0" applyNumberFormat="1" applyFont="1" applyBorder="1" applyAlignment="1" applyProtection="1">
      <alignment horizontal="center"/>
      <protection hidden="1"/>
    </xf>
    <xf numFmtId="0" fontId="34" fillId="0" borderId="17" xfId="0" applyFont="1" applyBorder="1" applyAlignment="1" applyProtection="1">
      <alignment/>
      <protection hidden="1"/>
    </xf>
    <xf numFmtId="172" fontId="34" fillId="0" borderId="17" xfId="0" applyNumberFormat="1" applyFont="1" applyBorder="1" applyAlignment="1" applyProtection="1">
      <alignment/>
      <protection hidden="1"/>
    </xf>
    <xf numFmtId="0" fontId="27" fillId="0" borderId="12" xfId="0" applyFont="1" applyFill="1" applyBorder="1" applyAlignment="1" applyProtection="1">
      <alignment horizontal="center" vertical="top"/>
      <protection hidden="1"/>
    </xf>
    <xf numFmtId="0" fontId="27" fillId="0" borderId="12" xfId="0" applyFont="1" applyFill="1" applyBorder="1" applyAlignment="1" applyProtection="1">
      <alignment vertical="top"/>
      <protection hidden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27" fillId="0" borderId="0" xfId="0" applyFont="1" applyBorder="1" applyAlignment="1" applyProtection="1">
      <alignment horizontal="left"/>
      <protection hidden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6" fillId="0" borderId="2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6" fillId="0" borderId="12" xfId="0" applyNumberFormat="1" applyFont="1" applyFill="1" applyBorder="1" applyAlignment="1">
      <alignment/>
    </xf>
    <xf numFmtId="172" fontId="36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6" fillId="0" borderId="20" xfId="0" applyNumberFormat="1" applyFont="1" applyFill="1" applyBorder="1" applyAlignment="1">
      <alignment/>
    </xf>
    <xf numFmtId="172" fontId="36" fillId="0" borderId="21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6" fillId="0" borderId="12" xfId="0" applyNumberFormat="1" applyFont="1" applyBorder="1" applyAlignment="1">
      <alignment/>
    </xf>
    <xf numFmtId="172" fontId="23" fillId="0" borderId="10" xfId="0" applyNumberFormat="1" applyFont="1" applyFill="1" applyBorder="1" applyAlignment="1" applyProtection="1">
      <alignment horizontal="right"/>
      <protection hidden="1"/>
    </xf>
    <xf numFmtId="172" fontId="25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" fontId="27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23" xfId="0" applyNumberFormat="1" applyFont="1" applyFill="1" applyBorder="1" applyAlignment="1" applyProtection="1">
      <alignment horizontal="center" vertical="top" wrapText="1"/>
      <protection hidden="1"/>
    </xf>
    <xf numFmtId="1" fontId="27" fillId="0" borderId="22" xfId="0" applyNumberFormat="1" applyFont="1" applyFill="1" applyBorder="1" applyAlignment="1" applyProtection="1">
      <alignment horizontal="center" vertical="top"/>
      <protection hidden="1"/>
    </xf>
    <xf numFmtId="1" fontId="34" fillId="0" borderId="17" xfId="0" applyNumberFormat="1" applyFont="1" applyBorder="1" applyAlignment="1" applyProtection="1">
      <alignment/>
      <protection hidden="1"/>
    </xf>
    <xf numFmtId="1" fontId="34" fillId="0" borderId="10" xfId="0" applyNumberFormat="1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49" fontId="34" fillId="0" borderId="0" xfId="0" applyNumberFormat="1" applyFont="1" applyAlignment="1" applyProtection="1">
      <alignment/>
      <protection hidden="1"/>
    </xf>
    <xf numFmtId="172" fontId="34" fillId="0" borderId="0" xfId="0" applyNumberFormat="1" applyFont="1" applyAlignment="1" applyProtection="1">
      <alignment/>
      <protection hidden="1"/>
    </xf>
    <xf numFmtId="0" fontId="34" fillId="0" borderId="0" xfId="0" applyNumberFormat="1" applyFont="1" applyAlignment="1" applyProtection="1">
      <alignment/>
      <protection hidden="1"/>
    </xf>
    <xf numFmtId="1" fontId="34" fillId="0" borderId="0" xfId="0" applyNumberFormat="1" applyFont="1" applyAlignment="1" applyProtection="1">
      <alignment/>
      <protection hidden="1"/>
    </xf>
    <xf numFmtId="49" fontId="34" fillId="0" borderId="17" xfId="0" applyNumberFormat="1" applyFont="1" applyBorder="1" applyAlignment="1" applyProtection="1">
      <alignment/>
      <protection hidden="1"/>
    </xf>
    <xf numFmtId="49" fontId="34" fillId="0" borderId="10" xfId="0" applyNumberFormat="1" applyFont="1" applyBorder="1" applyAlignment="1" applyProtection="1">
      <alignment/>
      <protection hidden="1"/>
    </xf>
    <xf numFmtId="172" fontId="27" fillId="0" borderId="19" xfId="0" applyNumberFormat="1" applyFont="1" applyFill="1" applyBorder="1" applyAlignment="1" applyProtection="1">
      <alignment vertical="top" wrapText="1"/>
      <protection hidden="1"/>
    </xf>
    <xf numFmtId="0" fontId="34" fillId="0" borderId="0" xfId="0" applyFont="1" applyFill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34" fillId="0" borderId="16" xfId="0" applyFont="1" applyBorder="1" applyAlignment="1" applyProtection="1">
      <alignment/>
      <protection hidden="1"/>
    </xf>
    <xf numFmtId="0" fontId="34" fillId="0" borderId="10" xfId="0" applyFont="1" applyFill="1" applyBorder="1" applyAlignment="1" applyProtection="1">
      <alignment/>
      <protection hidden="1"/>
    </xf>
    <xf numFmtId="172" fontId="34" fillId="0" borderId="10" xfId="0" applyNumberFormat="1" applyFont="1" applyFill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2" fontId="33" fillId="0" borderId="0" xfId="0" applyNumberFormat="1" applyFont="1" applyBorder="1" applyAlignment="1" applyProtection="1">
      <alignment/>
      <protection hidden="1"/>
    </xf>
    <xf numFmtId="2" fontId="34" fillId="0" borderId="0" xfId="0" applyNumberFormat="1" applyFont="1" applyFill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3" fillId="0" borderId="17" xfId="0" applyFont="1" applyFill="1" applyBorder="1" applyAlignment="1" applyProtection="1">
      <alignment horizontal="right"/>
      <protection hidden="1"/>
    </xf>
    <xf numFmtId="172" fontId="23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7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4" xfId="0" applyFont="1" applyFill="1" applyBorder="1" applyAlignment="1" applyProtection="1">
      <alignment horizontal="center" vertical="top" wrapText="1"/>
      <protection hidden="1"/>
    </xf>
    <xf numFmtId="0" fontId="34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right"/>
      <protection hidden="1"/>
    </xf>
    <xf numFmtId="172" fontId="33" fillId="0" borderId="0" xfId="0" applyNumberFormat="1" applyFont="1" applyBorder="1" applyAlignment="1" applyProtection="1">
      <alignment horizontal="right"/>
      <protection hidden="1"/>
    </xf>
    <xf numFmtId="0" fontId="33" fillId="0" borderId="0" xfId="0" applyNumberFormat="1" applyFont="1" applyBorder="1" applyAlignment="1" applyProtection="1">
      <alignment horizontal="right"/>
      <protection hidden="1"/>
    </xf>
    <xf numFmtId="1" fontId="33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/>
      <protection hidden="1"/>
    </xf>
    <xf numFmtId="49" fontId="32" fillId="0" borderId="0" xfId="0" applyNumberFormat="1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0" fontId="34" fillId="0" borderId="25" xfId="0" applyFont="1" applyBorder="1" applyAlignment="1" applyProtection="1">
      <alignment/>
      <protection hidden="1"/>
    </xf>
    <xf numFmtId="172" fontId="33" fillId="0" borderId="0" xfId="0" applyNumberFormat="1" applyFont="1" applyBorder="1" applyAlignment="1" applyProtection="1">
      <alignment/>
      <protection hidden="1"/>
    </xf>
    <xf numFmtId="0" fontId="34" fillId="0" borderId="24" xfId="0" applyFont="1" applyFill="1" applyBorder="1" applyAlignment="1" applyProtection="1">
      <alignment/>
      <protection hidden="1"/>
    </xf>
    <xf numFmtId="0" fontId="34" fillId="0" borderId="25" xfId="0" applyFont="1" applyFill="1" applyBorder="1" applyAlignment="1" applyProtection="1">
      <alignment/>
      <protection hidden="1"/>
    </xf>
    <xf numFmtId="0" fontId="34" fillId="0" borderId="17" xfId="0" applyFont="1" applyFill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49" fontId="34" fillId="0" borderId="0" xfId="0" applyNumberFormat="1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33" fillId="0" borderId="0" xfId="0" applyNumberFormat="1" applyFont="1" applyBorder="1" applyAlignment="1" applyProtection="1">
      <alignment/>
      <protection hidden="1"/>
    </xf>
    <xf numFmtId="1" fontId="33" fillId="0" borderId="0" xfId="0" applyNumberFormat="1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8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39" fillId="0" borderId="0" xfId="0" applyNumberFormat="1" applyFont="1" applyBorder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 horizontal="center"/>
      <protection hidden="1"/>
    </xf>
    <xf numFmtId="2" fontId="43" fillId="0" borderId="0" xfId="0" applyNumberFormat="1" applyFon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49" fontId="40" fillId="0" borderId="0" xfId="0" applyNumberFormat="1" applyFont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/>
      <protection hidden="1"/>
    </xf>
    <xf numFmtId="172" fontId="40" fillId="0" borderId="0" xfId="0" applyNumberFormat="1" applyFont="1" applyBorder="1" applyAlignment="1" applyProtection="1">
      <alignment/>
      <protection hidden="1"/>
    </xf>
    <xf numFmtId="2" fontId="40" fillId="0" borderId="0" xfId="0" applyNumberFormat="1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/>
      <protection hidden="1"/>
    </xf>
    <xf numFmtId="0" fontId="34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34" fillId="0" borderId="18" xfId="0" applyFont="1" applyBorder="1" applyAlignment="1" applyProtection="1">
      <alignment/>
      <protection hidden="1"/>
    </xf>
    <xf numFmtId="0" fontId="34" fillId="0" borderId="26" xfId="0" applyFont="1" applyBorder="1" applyAlignment="1" applyProtection="1">
      <alignment/>
      <protection hidden="1"/>
    </xf>
    <xf numFmtId="0" fontId="34" fillId="0" borderId="27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1" fontId="27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4" fillId="0" borderId="17" xfId="0" applyNumberFormat="1" applyFont="1" applyBorder="1" applyAlignment="1" applyProtection="1">
      <alignment/>
      <protection hidden="1"/>
    </xf>
    <xf numFmtId="0" fontId="27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30" xfId="0" applyFont="1" applyBorder="1" applyAlignment="1">
      <alignment/>
    </xf>
    <xf numFmtId="0" fontId="34" fillId="0" borderId="17" xfId="0" applyFont="1" applyBorder="1" applyAlignment="1" applyProtection="1">
      <alignment horizontal="left" vertical="top"/>
      <protection hidden="1"/>
    </xf>
    <xf numFmtId="0" fontId="34" fillId="0" borderId="17" xfId="0" applyFont="1" applyBorder="1" applyAlignment="1" applyProtection="1">
      <alignment wrapText="1"/>
      <protection hidden="1"/>
    </xf>
    <xf numFmtId="0" fontId="29" fillId="0" borderId="11" xfId="0" applyFont="1" applyBorder="1" applyAlignment="1" applyProtection="1">
      <alignment horizontal="left" vertical="top"/>
      <protection hidden="1"/>
    </xf>
    <xf numFmtId="0" fontId="29" fillId="0" borderId="19" xfId="0" applyFont="1" applyBorder="1" applyAlignment="1" applyProtection="1">
      <alignment horizontal="left" vertical="top"/>
      <protection hidden="1"/>
    </xf>
    <xf numFmtId="0" fontId="38" fillId="0" borderId="0" xfId="0" applyFont="1" applyBorder="1" applyAlignment="1" applyProtection="1">
      <alignment/>
      <protection hidden="1"/>
    </xf>
    <xf numFmtId="172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27" fillId="0" borderId="12" xfId="0" applyFont="1" applyFill="1" applyBorder="1" applyAlignment="1" applyProtection="1">
      <alignment horizontal="center" vertical="top" wrapText="1"/>
      <protection hidden="1"/>
    </xf>
    <xf numFmtId="0" fontId="36" fillId="0" borderId="0" xfId="0" applyFont="1" applyAlignment="1">
      <alignment wrapText="1"/>
    </xf>
    <xf numFmtId="0" fontId="45" fillId="0" borderId="0" xfId="0" applyFont="1" applyAlignment="1">
      <alignment/>
    </xf>
    <xf numFmtId="0" fontId="39" fillId="0" borderId="0" xfId="0" applyFont="1" applyBorder="1" applyAlignment="1" applyProtection="1">
      <alignment/>
      <protection hidden="1"/>
    </xf>
    <xf numFmtId="0" fontId="0" fillId="0" borderId="29" xfId="0" applyBorder="1" applyAlignment="1">
      <alignment/>
    </xf>
    <xf numFmtId="0" fontId="36" fillId="0" borderId="0" xfId="0" applyFont="1" applyAlignment="1">
      <alignment horizontal="left"/>
    </xf>
    <xf numFmtId="0" fontId="36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6" fillId="0" borderId="31" xfId="0" applyFont="1" applyFill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7" fillId="0" borderId="0" xfId="0" applyFont="1" applyBorder="1" applyAlignment="1" applyProtection="1">
      <alignment horizontal="left"/>
      <protection hidden="1"/>
    </xf>
    <xf numFmtId="0" fontId="36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6" fillId="0" borderId="3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6" fillId="0" borderId="37" xfId="0" applyFont="1" applyFill="1" applyBorder="1" applyAlignment="1">
      <alignment vertical="center" wrapText="1"/>
    </xf>
    <xf numFmtId="0" fontId="36" fillId="0" borderId="3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7" fillId="0" borderId="39" xfId="0" applyFont="1" applyFill="1" applyBorder="1" applyAlignment="1" applyProtection="1">
      <alignment horizontal="center" vertical="top" wrapText="1"/>
      <protection hidden="1"/>
    </xf>
    <xf numFmtId="0" fontId="27" fillId="0" borderId="40" xfId="0" applyFont="1" applyFill="1" applyBorder="1" applyAlignment="1" applyProtection="1">
      <alignment horizontal="center" vertical="top" wrapText="1"/>
      <protection hidden="1"/>
    </xf>
    <xf numFmtId="0" fontId="27" fillId="0" borderId="13" xfId="0" applyFont="1" applyFill="1" applyBorder="1" applyAlignment="1" applyProtection="1">
      <alignment horizontal="center" vertical="top" wrapText="1"/>
      <protection hidden="1"/>
    </xf>
    <xf numFmtId="0" fontId="27" fillId="0" borderId="41" xfId="0" applyFont="1" applyFill="1" applyBorder="1" applyAlignment="1" applyProtection="1">
      <alignment horizontal="center" vertical="top" wrapText="1"/>
      <protection hidden="1"/>
    </xf>
    <xf numFmtId="0" fontId="27" fillId="0" borderId="22" xfId="0" applyFont="1" applyFill="1" applyBorder="1" applyAlignment="1" applyProtection="1">
      <alignment horizontal="center" vertical="top" wrapText="1"/>
      <protection hidden="1"/>
    </xf>
    <xf numFmtId="2" fontId="27" fillId="0" borderId="42" xfId="0" applyNumberFormat="1" applyFont="1" applyFill="1" applyBorder="1" applyAlignment="1" applyProtection="1">
      <alignment horizontal="center" vertical="top" wrapText="1"/>
      <protection hidden="1"/>
    </xf>
    <xf numFmtId="2" fontId="27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31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44" xfId="0" applyFont="1" applyFill="1" applyBorder="1" applyAlignment="1" applyProtection="1">
      <alignment horizontal="center" vertical="top" wrapText="1"/>
      <protection hidden="1"/>
    </xf>
    <xf numFmtId="0" fontId="27" fillId="0" borderId="39" xfId="0" applyFont="1" applyFill="1" applyBorder="1" applyAlignment="1" applyProtection="1">
      <alignment horizontal="center" vertical="top"/>
      <protection hidden="1"/>
    </xf>
    <xf numFmtId="0" fontId="27" fillId="0" borderId="13" xfId="0" applyFont="1" applyFill="1" applyBorder="1" applyAlignment="1" applyProtection="1">
      <alignment horizontal="center" vertical="top"/>
      <protection hidden="1"/>
    </xf>
    <xf numFmtId="49" fontId="27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7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7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46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47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46" xfId="0" applyNumberFormat="1" applyFont="1" applyFill="1" applyBorder="1" applyAlignment="1" applyProtection="1">
      <alignment vertical="top" wrapText="1"/>
      <protection hidden="1"/>
    </xf>
    <xf numFmtId="172" fontId="34" fillId="0" borderId="47" xfId="0" applyNumberFormat="1" applyFont="1" applyBorder="1" applyAlignment="1">
      <alignment wrapText="1"/>
    </xf>
    <xf numFmtId="172" fontId="27" fillId="0" borderId="41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40" xfId="0" applyNumberFormat="1" applyFont="1" applyFill="1" applyBorder="1" applyAlignment="1" applyProtection="1">
      <alignment horizontal="center" vertical="top" wrapText="1"/>
      <protection hidden="1"/>
    </xf>
    <xf numFmtId="0" fontId="27" fillId="0" borderId="46" xfId="0" applyFont="1" applyFill="1" applyBorder="1" applyAlignment="1" applyProtection="1">
      <alignment vertical="top" wrapText="1"/>
      <protection hidden="1"/>
    </xf>
    <xf numFmtId="0" fontId="34" fillId="0" borderId="47" xfId="0" applyFont="1" applyBorder="1" applyAlignment="1">
      <alignment wrapText="1"/>
    </xf>
    <xf numFmtId="49" fontId="27" fillId="0" borderId="46" xfId="0" applyNumberFormat="1" applyFont="1" applyFill="1" applyBorder="1" applyAlignment="1" applyProtection="1">
      <alignment vertical="top" wrapText="1"/>
      <protection hidden="1"/>
    </xf>
    <xf numFmtId="49" fontId="34" fillId="0" borderId="47" xfId="0" applyNumberFormat="1" applyFont="1" applyBorder="1" applyAlignment="1">
      <alignment wrapText="1"/>
    </xf>
    <xf numFmtId="2" fontId="27" fillId="0" borderId="39" xfId="0" applyNumberFormat="1" applyFont="1" applyFill="1" applyBorder="1" applyAlignment="1" applyProtection="1">
      <alignment horizontal="center" vertical="top" wrapText="1"/>
      <protection hidden="1"/>
    </xf>
    <xf numFmtId="172" fontId="27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7" fillId="0" borderId="41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>
      <alignment wrapText="1"/>
    </xf>
    <xf numFmtId="49" fontId="27" fillId="0" borderId="39" xfId="0" applyNumberFormat="1" applyFont="1" applyFill="1" applyBorder="1" applyAlignment="1" applyProtection="1">
      <alignment vertical="top" wrapText="1"/>
      <protection hidden="1"/>
    </xf>
    <xf numFmtId="49" fontId="0" fillId="0" borderId="13" xfId="0" applyNumberFormat="1" applyBorder="1" applyAlignment="1">
      <alignment wrapText="1"/>
    </xf>
    <xf numFmtId="0" fontId="27" fillId="0" borderId="39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 wrapText="1"/>
    </xf>
    <xf numFmtId="172" fontId="27" fillId="0" borderId="39" xfId="0" applyNumberFormat="1" applyFont="1" applyFill="1" applyBorder="1" applyAlignment="1" applyProtection="1">
      <alignment vertical="top" wrapText="1"/>
      <protection hidden="1"/>
    </xf>
    <xf numFmtId="172" fontId="0" fillId="0" borderId="13" xfId="0" applyNumberFormat="1" applyBorder="1" applyAlignment="1">
      <alignment wrapText="1"/>
    </xf>
    <xf numFmtId="0" fontId="39" fillId="0" borderId="0" xfId="0" applyFont="1" applyBorder="1" applyAlignment="1" applyProtection="1">
      <alignment horizontal="left"/>
      <protection hidden="1"/>
    </xf>
    <xf numFmtId="0" fontId="40" fillId="0" borderId="0" xfId="0" applyFont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188" t="s">
        <v>89</v>
      </c>
      <c r="B2" s="188"/>
      <c r="C2" s="48"/>
      <c r="D2" s="48"/>
    </row>
    <row r="3" spans="1:4" ht="12.75">
      <c r="A3" s="48"/>
      <c r="B3" s="48"/>
      <c r="C3" s="49"/>
      <c r="D3" s="48"/>
    </row>
    <row r="4" spans="1:4" ht="26.25">
      <c r="A4" s="184" t="s">
        <v>100</v>
      </c>
      <c r="B4" s="196" t="s">
        <v>102</v>
      </c>
      <c r="C4" s="196"/>
      <c r="D4" s="196"/>
    </row>
    <row r="5" spans="1:4" ht="15" customHeight="1">
      <c r="A5" s="48" t="s">
        <v>104</v>
      </c>
      <c r="B5" s="48"/>
      <c r="C5" s="49"/>
      <c r="D5" s="48"/>
    </row>
    <row r="6" spans="1:4" ht="15.75">
      <c r="A6" s="50" t="s">
        <v>103</v>
      </c>
      <c r="B6" s="48" t="s">
        <v>101</v>
      </c>
      <c r="C6" s="185"/>
      <c r="D6" s="48"/>
    </row>
    <row r="7" ht="11.25" customHeight="1"/>
    <row r="8" ht="13.5" thickBot="1"/>
    <row r="9" spans="1:4" ht="12.75">
      <c r="A9" s="197" t="s">
        <v>58</v>
      </c>
      <c r="B9" s="199" t="s">
        <v>59</v>
      </c>
      <c r="C9" s="201" t="s">
        <v>60</v>
      </c>
      <c r="D9" s="202" t="s">
        <v>61</v>
      </c>
    </row>
    <row r="10" spans="1:4" ht="18" customHeight="1" thickBot="1">
      <c r="A10" s="198"/>
      <c r="B10" s="200"/>
      <c r="C10" s="200"/>
      <c r="D10" s="203"/>
    </row>
    <row r="11" spans="1:4" ht="33.75" customHeight="1">
      <c r="A11" s="51" t="s">
        <v>62</v>
      </c>
      <c r="B11" s="52">
        <v>0</v>
      </c>
      <c r="C11" s="66" t="s">
        <v>179</v>
      </c>
      <c r="D11" s="67" t="s">
        <v>179</v>
      </c>
    </row>
    <row r="12" spans="1:4" ht="22.5" customHeight="1" thickBot="1">
      <c r="A12" s="53" t="s">
        <v>63</v>
      </c>
      <c r="B12" s="53">
        <v>0</v>
      </c>
      <c r="C12" s="68" t="s">
        <v>179</v>
      </c>
      <c r="D12" s="69" t="s">
        <v>179</v>
      </c>
    </row>
    <row r="13" spans="1:4" s="55" customFormat="1" ht="20.25" customHeight="1" thickBot="1">
      <c r="A13" s="169" t="s">
        <v>92</v>
      </c>
      <c r="B13" s="54">
        <v>0</v>
      </c>
      <c r="C13" s="70" t="s">
        <v>179</v>
      </c>
      <c r="D13" s="71" t="s">
        <v>179</v>
      </c>
    </row>
    <row r="14" spans="1:4" ht="18.75" customHeight="1" thickBot="1">
      <c r="A14" s="194"/>
      <c r="B14" s="187"/>
      <c r="C14" s="187"/>
      <c r="D14" s="195"/>
    </row>
    <row r="15" spans="1:4" ht="39" thickBot="1">
      <c r="A15" s="56" t="s">
        <v>64</v>
      </c>
      <c r="B15" s="57" t="s">
        <v>65</v>
      </c>
      <c r="C15" s="58" t="s">
        <v>66</v>
      </c>
      <c r="D15" s="59" t="s">
        <v>67</v>
      </c>
    </row>
    <row r="16" spans="1:4" ht="33.75" customHeight="1">
      <c r="A16" s="51" t="s">
        <v>62</v>
      </c>
      <c r="B16" s="52">
        <v>0</v>
      </c>
      <c r="C16" s="66" t="s">
        <v>179</v>
      </c>
      <c r="D16" s="67" t="s">
        <v>179</v>
      </c>
    </row>
    <row r="17" spans="1:4" ht="21" customHeight="1" thickBot="1">
      <c r="A17" s="60" t="s">
        <v>63</v>
      </c>
      <c r="B17" s="60">
        <v>0</v>
      </c>
      <c r="C17" s="72" t="s">
        <v>179</v>
      </c>
      <c r="D17" s="73" t="s">
        <v>179</v>
      </c>
    </row>
    <row r="18" spans="1:4" s="55" customFormat="1" ht="21" customHeight="1" thickBot="1">
      <c r="A18" s="170" t="s">
        <v>93</v>
      </c>
      <c r="B18" s="61">
        <v>0</v>
      </c>
      <c r="C18" s="74" t="s">
        <v>179</v>
      </c>
      <c r="D18" s="75" t="s">
        <v>179</v>
      </c>
    </row>
    <row r="19" spans="1:4" ht="15.75" customHeight="1" thickBot="1">
      <c r="A19" s="187"/>
      <c r="B19" s="187"/>
      <c r="C19" s="187"/>
      <c r="D19" s="187"/>
    </row>
    <row r="20" spans="1:4" ht="12.75">
      <c r="A20" s="189" t="s">
        <v>68</v>
      </c>
      <c r="B20" s="189" t="s">
        <v>69</v>
      </c>
      <c r="C20" s="192" t="s">
        <v>70</v>
      </c>
      <c r="D20" s="193" t="s">
        <v>71</v>
      </c>
    </row>
    <row r="21" spans="1:4" ht="12.75">
      <c r="A21" s="190"/>
      <c r="B21" s="190"/>
      <c r="C21" s="190"/>
      <c r="D21" s="190"/>
    </row>
    <row r="22" spans="1:4" ht="15" customHeight="1" thickBot="1">
      <c r="A22" s="191"/>
      <c r="B22" s="191"/>
      <c r="C22" s="191"/>
      <c r="D22" s="191"/>
    </row>
    <row r="23" spans="1:4" ht="33.75" customHeight="1">
      <c r="A23" s="62" t="s">
        <v>72</v>
      </c>
      <c r="B23" s="63">
        <v>0</v>
      </c>
      <c r="C23" s="76" t="s">
        <v>179</v>
      </c>
      <c r="D23" s="77" t="s">
        <v>179</v>
      </c>
    </row>
    <row r="24" spans="1:4" ht="19.5" customHeight="1" thickBot="1">
      <c r="A24" s="60" t="s">
        <v>63</v>
      </c>
      <c r="B24" s="60">
        <v>0</v>
      </c>
      <c r="C24" s="72" t="s">
        <v>179</v>
      </c>
      <c r="D24" s="73" t="s">
        <v>179</v>
      </c>
    </row>
    <row r="25" spans="1:4" s="55" customFormat="1" ht="21" customHeight="1" thickBot="1">
      <c r="A25" s="171" t="s">
        <v>91</v>
      </c>
      <c r="B25" s="54">
        <v>0</v>
      </c>
      <c r="C25" s="70" t="s">
        <v>179</v>
      </c>
      <c r="D25" s="78" t="s">
        <v>179</v>
      </c>
    </row>
    <row r="26" spans="1:4" ht="12.75">
      <c r="A26" s="64"/>
      <c r="B26" s="64"/>
      <c r="C26" s="65"/>
      <c r="D26" s="64"/>
    </row>
    <row r="27" ht="3.75" customHeight="1" thickBot="1"/>
    <row r="28" spans="1:4" ht="51.75" thickBot="1">
      <c r="A28" s="168" t="s">
        <v>90</v>
      </c>
      <c r="B28" s="172">
        <v>3702401</v>
      </c>
      <c r="C28" s="172" t="s">
        <v>179</v>
      </c>
      <c r="D28" s="173" t="s">
        <v>179</v>
      </c>
    </row>
  </sheetData>
  <sheetProtection password="81CD" sheet="1" objects="1" scenarios="1"/>
  <mergeCells count="12">
    <mergeCell ref="C9:C10"/>
    <mergeCell ref="D9:D10"/>
    <mergeCell ref="A19:D19"/>
    <mergeCell ref="A2:B2"/>
    <mergeCell ref="A20:A22"/>
    <mergeCell ref="B20:B22"/>
    <mergeCell ref="C20:C22"/>
    <mergeCell ref="D20:D22"/>
    <mergeCell ref="A14:D14"/>
    <mergeCell ref="B4:D4"/>
    <mergeCell ref="A9:A10"/>
    <mergeCell ref="B9:B10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showGridLines="0" zoomScale="75" zoomScaleNormal="75" zoomScalePageLayoutView="0" workbookViewId="0" topLeftCell="A1">
      <selection activeCell="B7" sqref="B7:B8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94</v>
      </c>
      <c r="C2" s="7"/>
      <c r="D2" s="7"/>
      <c r="E2" s="7"/>
      <c r="F2" s="204" t="s">
        <v>102</v>
      </c>
      <c r="G2" s="204"/>
      <c r="H2" s="204"/>
      <c r="I2" s="204"/>
      <c r="J2" s="204"/>
    </row>
    <row r="3" spans="2:10" ht="20.25">
      <c r="B3" s="205"/>
      <c r="C3" s="205"/>
      <c r="D3" s="205"/>
      <c r="E3" s="205"/>
      <c r="F3" s="205"/>
      <c r="G3" s="205"/>
      <c r="H3" s="205"/>
      <c r="I3" s="205"/>
      <c r="J3" s="205"/>
    </row>
    <row r="4" spans="2:10" ht="18.75">
      <c r="B4" s="1"/>
      <c r="C4" s="7" t="s">
        <v>103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104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09" t="s">
        <v>39</v>
      </c>
      <c r="C7" s="206" t="s">
        <v>42</v>
      </c>
      <c r="D7" s="206" t="s">
        <v>41</v>
      </c>
      <c r="E7" s="206" t="s">
        <v>16</v>
      </c>
      <c r="F7" s="206" t="s">
        <v>40</v>
      </c>
      <c r="G7" s="206" t="s">
        <v>0</v>
      </c>
      <c r="H7" s="206"/>
      <c r="I7" s="206" t="s">
        <v>45</v>
      </c>
      <c r="J7" s="207"/>
    </row>
    <row r="8" spans="2:10" ht="66" customHeight="1" thickBot="1">
      <c r="B8" s="210"/>
      <c r="C8" s="208"/>
      <c r="D8" s="208"/>
      <c r="E8" s="208"/>
      <c r="F8" s="208"/>
      <c r="G8" s="113" t="s">
        <v>57</v>
      </c>
      <c r="H8" s="113" t="s">
        <v>1</v>
      </c>
      <c r="I8" s="114" t="s">
        <v>21</v>
      </c>
      <c r="J8" s="115" t="s">
        <v>46</v>
      </c>
    </row>
    <row r="9" spans="2:10" ht="28.5">
      <c r="B9" s="107" t="s">
        <v>2</v>
      </c>
      <c r="C9" s="108" t="s">
        <v>99</v>
      </c>
      <c r="D9" s="109"/>
      <c r="E9" s="109" t="s">
        <v>14</v>
      </c>
      <c r="F9" s="109"/>
      <c r="G9" s="110"/>
      <c r="H9" s="110"/>
      <c r="I9" s="111"/>
      <c r="J9" s="112"/>
    </row>
    <row r="10" spans="2:10" ht="15">
      <c r="B10" s="26">
        <v>1</v>
      </c>
      <c r="C10" s="27" t="s">
        <v>3</v>
      </c>
      <c r="D10" s="16"/>
      <c r="E10" s="16"/>
      <c r="F10" s="16"/>
      <c r="G10" s="79"/>
      <c r="H10" s="79"/>
      <c r="I10" s="17"/>
      <c r="J10" s="82"/>
    </row>
    <row r="11" spans="2:10" ht="15">
      <c r="B11" s="28" t="s">
        <v>105</v>
      </c>
      <c r="C11" s="29" t="s">
        <v>106</v>
      </c>
      <c r="D11" s="16">
        <v>2</v>
      </c>
      <c r="E11" s="16">
        <v>1811136</v>
      </c>
      <c r="F11" s="16">
        <v>1811136</v>
      </c>
      <c r="G11" s="79">
        <f>(E11*100)/E71</f>
        <v>48.91787788518856</v>
      </c>
      <c r="H11" s="79">
        <f>(E11*100)/E77</f>
        <v>48.91787788518856</v>
      </c>
      <c r="I11" s="17">
        <v>0</v>
      </c>
      <c r="J11" s="82">
        <f aca="true" t="shared" si="0" ref="J11:J17">IF(E11&gt;0,I11*100/E11,0)</f>
        <v>0</v>
      </c>
    </row>
    <row r="12" spans="2:10" ht="15">
      <c r="B12" s="28" t="s">
        <v>107</v>
      </c>
      <c r="C12" s="29" t="s">
        <v>108</v>
      </c>
      <c r="D12" s="16">
        <v>0</v>
      </c>
      <c r="E12" s="16">
        <v>0</v>
      </c>
      <c r="F12" s="16">
        <v>0</v>
      </c>
      <c r="G12" s="79">
        <f>(E12*100)/E71</f>
        <v>0</v>
      </c>
      <c r="H12" s="79">
        <f>(E12*100)/E77</f>
        <v>0</v>
      </c>
      <c r="I12" s="17">
        <v>0</v>
      </c>
      <c r="J12" s="82">
        <f t="shared" si="0"/>
        <v>0</v>
      </c>
    </row>
    <row r="13" spans="2:10" ht="15">
      <c r="B13" s="28" t="s">
        <v>109</v>
      </c>
      <c r="C13" s="29" t="s">
        <v>110</v>
      </c>
      <c r="D13" s="16">
        <v>0</v>
      </c>
      <c r="E13" s="16">
        <v>0</v>
      </c>
      <c r="F13" s="16">
        <v>0</v>
      </c>
      <c r="G13" s="79">
        <f>(E13*100)/E71</f>
        <v>0</v>
      </c>
      <c r="H13" s="79">
        <f>(E13*100)/E77</f>
        <v>0</v>
      </c>
      <c r="I13" s="17">
        <v>0</v>
      </c>
      <c r="J13" s="82">
        <f t="shared" si="0"/>
        <v>0</v>
      </c>
    </row>
    <row r="14" spans="2:10" ht="15">
      <c r="B14" s="28" t="s">
        <v>111</v>
      </c>
      <c r="C14" s="29" t="s">
        <v>112</v>
      </c>
      <c r="D14" s="16">
        <v>0</v>
      </c>
      <c r="E14" s="16">
        <v>0</v>
      </c>
      <c r="F14" s="16">
        <v>0</v>
      </c>
      <c r="G14" s="79">
        <f>(E14*100)/E71</f>
        <v>0</v>
      </c>
      <c r="H14" s="79">
        <f>(E14*100)/E77</f>
        <v>0</v>
      </c>
      <c r="I14" s="17">
        <v>0</v>
      </c>
      <c r="J14" s="82">
        <f t="shared" si="0"/>
        <v>0</v>
      </c>
    </row>
    <row r="15" spans="2:10" ht="15">
      <c r="B15" s="28" t="s">
        <v>113</v>
      </c>
      <c r="C15" s="29" t="s">
        <v>114</v>
      </c>
      <c r="D15" s="16">
        <v>0</v>
      </c>
      <c r="E15" s="16">
        <v>0</v>
      </c>
      <c r="F15" s="16">
        <v>0</v>
      </c>
      <c r="G15" s="79">
        <f>(E15*100)/E71</f>
        <v>0</v>
      </c>
      <c r="H15" s="79">
        <f>(E15*100)/E77</f>
        <v>0</v>
      </c>
      <c r="I15" s="17">
        <v>0</v>
      </c>
      <c r="J15" s="82">
        <f t="shared" si="0"/>
        <v>0</v>
      </c>
    </row>
    <row r="16" spans="2:10" ht="15">
      <c r="B16" s="28" t="s">
        <v>115</v>
      </c>
      <c r="C16" s="29"/>
      <c r="D16" s="16">
        <v>0</v>
      </c>
      <c r="E16" s="16">
        <v>0</v>
      </c>
      <c r="F16" s="16">
        <v>0</v>
      </c>
      <c r="G16" s="79">
        <f>(E16*100)/E71</f>
        <v>0</v>
      </c>
      <c r="H16" s="79">
        <f>(E16*100)/E77</f>
        <v>0</v>
      </c>
      <c r="I16" s="17">
        <v>0</v>
      </c>
      <c r="J16" s="82">
        <f t="shared" si="0"/>
        <v>0</v>
      </c>
    </row>
    <row r="17" spans="2:10" ht="15">
      <c r="B17" s="28" t="s">
        <v>116</v>
      </c>
      <c r="C17" s="29"/>
      <c r="D17" s="16">
        <v>0</v>
      </c>
      <c r="E17" s="16">
        <v>0</v>
      </c>
      <c r="F17" s="16">
        <v>0</v>
      </c>
      <c r="G17" s="79">
        <f>(E17*100)/E71</f>
        <v>0</v>
      </c>
      <c r="H17" s="79">
        <f>(E17*100)/E77</f>
        <v>0</v>
      </c>
      <c r="I17" s="17">
        <v>0</v>
      </c>
      <c r="J17" s="82">
        <f t="shared" si="0"/>
        <v>0</v>
      </c>
    </row>
    <row r="18" spans="2:10" ht="15">
      <c r="B18" s="28"/>
      <c r="C18" s="29"/>
      <c r="D18" s="16"/>
      <c r="E18" s="16"/>
      <c r="F18" s="16"/>
      <c r="G18" s="79"/>
      <c r="H18" s="79"/>
      <c r="I18" s="17"/>
      <c r="J18" s="82"/>
    </row>
    <row r="19" spans="2:10" ht="15">
      <c r="B19" s="28"/>
      <c r="C19" s="29"/>
      <c r="D19" s="16"/>
      <c r="E19" s="16"/>
      <c r="F19" s="16"/>
      <c r="G19" s="79"/>
      <c r="H19" s="79"/>
      <c r="I19" s="17"/>
      <c r="J19" s="82"/>
    </row>
    <row r="20" spans="2:10" ht="14.25">
      <c r="B20" s="26"/>
      <c r="C20" s="27" t="s">
        <v>17</v>
      </c>
      <c r="D20" s="19">
        <f aca="true" t="shared" si="1" ref="D20:I20">SUM(D11:D19)</f>
        <v>2</v>
      </c>
      <c r="E20" s="19">
        <f t="shared" si="1"/>
        <v>1811136</v>
      </c>
      <c r="F20" s="19">
        <f t="shared" si="1"/>
        <v>1811136</v>
      </c>
      <c r="G20" s="80">
        <f t="shared" si="1"/>
        <v>48.91787788518856</v>
      </c>
      <c r="H20" s="80">
        <f t="shared" si="1"/>
        <v>48.91787788518856</v>
      </c>
      <c r="I20" s="17">
        <f t="shared" si="1"/>
        <v>0</v>
      </c>
      <c r="J20" s="82">
        <f>IF(E20&gt;0,I20*100/E20,0)</f>
        <v>0</v>
      </c>
    </row>
    <row r="21" spans="2:10" ht="15">
      <c r="B21" s="26"/>
      <c r="C21" s="29"/>
      <c r="D21" s="16"/>
      <c r="E21" s="16"/>
      <c r="F21" s="16"/>
      <c r="G21" s="79"/>
      <c r="H21" s="79"/>
      <c r="I21" s="17"/>
      <c r="J21" s="82"/>
    </row>
    <row r="22" spans="2:10" ht="15">
      <c r="B22" s="26">
        <v>2</v>
      </c>
      <c r="C22" s="27" t="s">
        <v>4</v>
      </c>
      <c r="D22" s="16"/>
      <c r="E22" s="16"/>
      <c r="F22" s="16"/>
      <c r="G22" s="79"/>
      <c r="H22" s="79"/>
      <c r="I22" s="17"/>
      <c r="J22" s="82"/>
    </row>
    <row r="23" spans="2:10" ht="15">
      <c r="B23" s="26" t="s">
        <v>105</v>
      </c>
      <c r="C23" s="27" t="s">
        <v>117</v>
      </c>
      <c r="D23" s="16">
        <v>0</v>
      </c>
      <c r="E23" s="16">
        <v>0</v>
      </c>
      <c r="F23" s="16">
        <v>0</v>
      </c>
      <c r="G23" s="79">
        <f>(E23*100)/E71</f>
        <v>0</v>
      </c>
      <c r="H23" s="79">
        <f>(E23*100)/E77</f>
        <v>0</v>
      </c>
      <c r="I23" s="17">
        <v>0</v>
      </c>
      <c r="J23" s="82">
        <f aca="true" t="shared" si="2" ref="J23:J29">IF(E23&gt;0,I23*100/E23,0)</f>
        <v>0</v>
      </c>
    </row>
    <row r="24" spans="2:10" ht="15">
      <c r="B24" s="26" t="s">
        <v>107</v>
      </c>
      <c r="C24" s="27" t="s">
        <v>118</v>
      </c>
      <c r="D24" s="16">
        <v>0</v>
      </c>
      <c r="E24" s="16">
        <v>0</v>
      </c>
      <c r="F24" s="16">
        <v>0</v>
      </c>
      <c r="G24" s="79">
        <f>(E24*100)/E71</f>
        <v>0</v>
      </c>
      <c r="H24" s="79">
        <f>(E24*100)/E77</f>
        <v>0</v>
      </c>
      <c r="I24" s="17">
        <v>0</v>
      </c>
      <c r="J24" s="82">
        <f t="shared" si="2"/>
        <v>0</v>
      </c>
    </row>
    <row r="25" spans="2:10" ht="15">
      <c r="B25" s="26" t="s">
        <v>109</v>
      </c>
      <c r="C25" s="27" t="s">
        <v>119</v>
      </c>
      <c r="D25" s="16">
        <v>0</v>
      </c>
      <c r="E25" s="16">
        <v>0</v>
      </c>
      <c r="F25" s="16">
        <v>0</v>
      </c>
      <c r="G25" s="79">
        <f>(E25*100)/E71</f>
        <v>0</v>
      </c>
      <c r="H25" s="79">
        <f>(E25*100)/E77</f>
        <v>0</v>
      </c>
      <c r="I25" s="17">
        <v>0</v>
      </c>
      <c r="J25" s="82">
        <f t="shared" si="2"/>
        <v>0</v>
      </c>
    </row>
    <row r="26" spans="2:10" ht="15">
      <c r="B26" s="26" t="s">
        <v>111</v>
      </c>
      <c r="C26" s="27" t="s">
        <v>120</v>
      </c>
      <c r="D26" s="16">
        <v>0</v>
      </c>
      <c r="E26" s="16">
        <v>0</v>
      </c>
      <c r="F26" s="16">
        <v>0</v>
      </c>
      <c r="G26" s="79">
        <f>(E26*100)/E71</f>
        <v>0</v>
      </c>
      <c r="H26" s="79">
        <f>(E26*100)/E77</f>
        <v>0</v>
      </c>
      <c r="I26" s="17">
        <v>0</v>
      </c>
      <c r="J26" s="82">
        <f t="shared" si="2"/>
        <v>0</v>
      </c>
    </row>
    <row r="27" spans="2:10" ht="15">
      <c r="B27" s="26" t="s">
        <v>113</v>
      </c>
      <c r="C27" s="27" t="s">
        <v>121</v>
      </c>
      <c r="D27" s="16">
        <v>0</v>
      </c>
      <c r="E27" s="16">
        <v>0</v>
      </c>
      <c r="F27" s="16">
        <v>0</v>
      </c>
      <c r="G27" s="79">
        <f>(E27*100)/E71</f>
        <v>0</v>
      </c>
      <c r="H27" s="79">
        <f>(E27*100)/E77</f>
        <v>0</v>
      </c>
      <c r="I27" s="17">
        <v>0</v>
      </c>
      <c r="J27" s="82">
        <f t="shared" si="2"/>
        <v>0</v>
      </c>
    </row>
    <row r="28" spans="2:10" ht="15">
      <c r="B28" s="26" t="s">
        <v>115</v>
      </c>
      <c r="C28" s="27" t="s">
        <v>122</v>
      </c>
      <c r="D28" s="16">
        <v>0</v>
      </c>
      <c r="E28" s="16">
        <v>0</v>
      </c>
      <c r="F28" s="16">
        <v>0</v>
      </c>
      <c r="G28" s="79">
        <f>(E28*100)/E71</f>
        <v>0</v>
      </c>
      <c r="H28" s="79">
        <f>(E28*100)/E77</f>
        <v>0</v>
      </c>
      <c r="I28" s="17">
        <v>0</v>
      </c>
      <c r="J28" s="82">
        <f t="shared" si="2"/>
        <v>0</v>
      </c>
    </row>
    <row r="29" spans="2:10" ht="15">
      <c r="B29" s="26" t="s">
        <v>116</v>
      </c>
      <c r="C29" s="27" t="s">
        <v>122</v>
      </c>
      <c r="D29" s="16">
        <v>0</v>
      </c>
      <c r="E29" s="16">
        <v>0</v>
      </c>
      <c r="F29" s="16">
        <v>0</v>
      </c>
      <c r="G29" s="79">
        <f>(E29*100)/E71</f>
        <v>0</v>
      </c>
      <c r="H29" s="79">
        <f>(E29*100)/E77</f>
        <v>0</v>
      </c>
      <c r="I29" s="17">
        <v>0</v>
      </c>
      <c r="J29" s="82">
        <f t="shared" si="2"/>
        <v>0</v>
      </c>
    </row>
    <row r="30" spans="2:10" ht="15">
      <c r="B30" s="28"/>
      <c r="C30" s="29"/>
      <c r="D30" s="16"/>
      <c r="E30" s="16"/>
      <c r="F30" s="16"/>
      <c r="G30" s="79"/>
      <c r="H30" s="79"/>
      <c r="I30" s="17"/>
      <c r="J30" s="82"/>
    </row>
    <row r="31" spans="2:10" ht="15">
      <c r="B31" s="28"/>
      <c r="C31" s="29"/>
      <c r="D31" s="16"/>
      <c r="E31" s="16"/>
      <c r="F31" s="16"/>
      <c r="G31" s="79"/>
      <c r="H31" s="79"/>
      <c r="I31" s="17"/>
      <c r="J31" s="82"/>
    </row>
    <row r="32" spans="2:10" ht="14.25">
      <c r="B32" s="26"/>
      <c r="C32" s="27" t="s">
        <v>18</v>
      </c>
      <c r="D32" s="19">
        <f aca="true" t="shared" si="3" ref="D32:I32">SUM(D23:D31)</f>
        <v>0</v>
      </c>
      <c r="E32" s="19">
        <f t="shared" si="3"/>
        <v>0</v>
      </c>
      <c r="F32" s="19">
        <f t="shared" si="3"/>
        <v>0</v>
      </c>
      <c r="G32" s="80">
        <f t="shared" si="3"/>
        <v>0</v>
      </c>
      <c r="H32" s="80">
        <f t="shared" si="3"/>
        <v>0</v>
      </c>
      <c r="I32" s="17">
        <f t="shared" si="3"/>
        <v>0</v>
      </c>
      <c r="J32" s="82">
        <f>IF(E32&gt;0,I32*100/E32,0)</f>
        <v>0</v>
      </c>
    </row>
    <row r="33" spans="2:10" ht="15">
      <c r="B33" s="26"/>
      <c r="C33" s="27"/>
      <c r="D33" s="16"/>
      <c r="E33" s="16"/>
      <c r="F33" s="16"/>
      <c r="G33" s="79"/>
      <c r="H33" s="79"/>
      <c r="I33" s="17"/>
      <c r="J33" s="82"/>
    </row>
    <row r="34" spans="2:10" ht="42" customHeight="1">
      <c r="B34" s="18"/>
      <c r="C34" s="27" t="s">
        <v>77</v>
      </c>
      <c r="D34" s="19">
        <f>D20+D32</f>
        <v>2</v>
      </c>
      <c r="E34" s="19">
        <f>E20+E32</f>
        <v>1811136</v>
      </c>
      <c r="F34" s="19">
        <f>F20+F32</f>
        <v>1811136</v>
      </c>
      <c r="G34" s="80">
        <f>(E34*100)/E71</f>
        <v>48.91787788518856</v>
      </c>
      <c r="H34" s="80">
        <f>(E34*100)/E77</f>
        <v>48.91787788518856</v>
      </c>
      <c r="I34" s="17">
        <f>I20+I32</f>
        <v>0</v>
      </c>
      <c r="J34" s="82">
        <f>IF(E34&gt;0,I34*100/E34,0)</f>
        <v>0</v>
      </c>
    </row>
    <row r="35" spans="2:10" ht="15">
      <c r="B35" s="18"/>
      <c r="C35" s="27"/>
      <c r="D35" s="16"/>
      <c r="E35" s="16"/>
      <c r="F35" s="16"/>
      <c r="G35" s="79"/>
      <c r="H35" s="79"/>
      <c r="I35" s="17"/>
      <c r="J35" s="82"/>
    </row>
    <row r="36" spans="2:10" ht="15">
      <c r="B36" s="26" t="s">
        <v>6</v>
      </c>
      <c r="C36" s="27" t="s">
        <v>12</v>
      </c>
      <c r="D36" s="16"/>
      <c r="E36" s="16"/>
      <c r="F36" s="16"/>
      <c r="G36" s="79"/>
      <c r="H36" s="79"/>
      <c r="I36" s="17"/>
      <c r="J36" s="82"/>
    </row>
    <row r="37" spans="2:10" ht="15">
      <c r="B37" s="26">
        <v>1</v>
      </c>
      <c r="C37" s="27" t="s">
        <v>5</v>
      </c>
      <c r="D37" s="16"/>
      <c r="E37" s="16"/>
      <c r="F37" s="16"/>
      <c r="G37" s="79"/>
      <c r="H37" s="79"/>
      <c r="I37" s="17"/>
      <c r="J37" s="82"/>
    </row>
    <row r="38" spans="2:10" ht="15">
      <c r="B38" s="26" t="s">
        <v>105</v>
      </c>
      <c r="C38" s="27" t="s">
        <v>123</v>
      </c>
      <c r="D38" s="16">
        <v>0</v>
      </c>
      <c r="E38" s="16">
        <v>0</v>
      </c>
      <c r="F38" s="16">
        <v>0</v>
      </c>
      <c r="G38" s="79">
        <f>(E38*100)/E71</f>
        <v>0</v>
      </c>
      <c r="H38" s="79">
        <f>(E38*100)/E77</f>
        <v>0</v>
      </c>
      <c r="I38" s="17"/>
      <c r="J38" s="82"/>
    </row>
    <row r="39" spans="2:10" ht="15">
      <c r="B39" s="26" t="s">
        <v>107</v>
      </c>
      <c r="C39" s="27" t="s">
        <v>124</v>
      </c>
      <c r="D39" s="16">
        <v>4</v>
      </c>
      <c r="E39" s="16">
        <v>99989</v>
      </c>
      <c r="F39" s="16">
        <v>91389</v>
      </c>
      <c r="G39" s="79">
        <f>(E39*100)/E71</f>
        <v>2.700652900644744</v>
      </c>
      <c r="H39" s="79">
        <f>(E39*100)/E77</f>
        <v>2.700652900644744</v>
      </c>
      <c r="I39" s="17"/>
      <c r="J39" s="82"/>
    </row>
    <row r="40" spans="2:10" ht="15">
      <c r="B40" s="26" t="s">
        <v>109</v>
      </c>
      <c r="C40" s="27" t="s">
        <v>125</v>
      </c>
      <c r="D40" s="16">
        <v>0</v>
      </c>
      <c r="E40" s="16">
        <v>0</v>
      </c>
      <c r="F40" s="16">
        <v>0</v>
      </c>
      <c r="G40" s="79">
        <f>(E40*100)/E71</f>
        <v>0</v>
      </c>
      <c r="H40" s="79">
        <f>(E40*100)/E77</f>
        <v>0</v>
      </c>
      <c r="I40" s="17"/>
      <c r="J40" s="82"/>
    </row>
    <row r="41" spans="2:10" ht="15">
      <c r="B41" s="26" t="s">
        <v>111</v>
      </c>
      <c r="C41" s="27" t="s">
        <v>126</v>
      </c>
      <c r="D41" s="16">
        <v>0</v>
      </c>
      <c r="E41" s="16">
        <v>0</v>
      </c>
      <c r="F41" s="16">
        <v>0</v>
      </c>
      <c r="G41" s="79">
        <f>(E41*100)/E71</f>
        <v>0</v>
      </c>
      <c r="H41" s="79">
        <f>(E41*100)/E77</f>
        <v>0</v>
      </c>
      <c r="I41" s="17"/>
      <c r="J41" s="82"/>
    </row>
    <row r="42" spans="2:10" ht="15">
      <c r="B42" s="26" t="s">
        <v>113</v>
      </c>
      <c r="C42" s="27" t="s">
        <v>127</v>
      </c>
      <c r="D42" s="16">
        <v>0</v>
      </c>
      <c r="E42" s="16">
        <v>0</v>
      </c>
      <c r="F42" s="16">
        <v>0</v>
      </c>
      <c r="G42" s="79">
        <f>(E42*100)/E71</f>
        <v>0</v>
      </c>
      <c r="H42" s="79">
        <f>(E42*100)/E77</f>
        <v>0</v>
      </c>
      <c r="I42" s="17"/>
      <c r="J42" s="82"/>
    </row>
    <row r="43" spans="2:10" ht="15">
      <c r="B43" s="26" t="s">
        <v>128</v>
      </c>
      <c r="C43" s="27" t="s">
        <v>129</v>
      </c>
      <c r="D43" s="16">
        <v>0</v>
      </c>
      <c r="E43" s="16">
        <v>0</v>
      </c>
      <c r="F43" s="16">
        <v>0</v>
      </c>
      <c r="G43" s="79">
        <f>(E43*100)/E71</f>
        <v>0</v>
      </c>
      <c r="H43" s="79">
        <f>(E43*100)/E77</f>
        <v>0</v>
      </c>
      <c r="I43" s="17"/>
      <c r="J43" s="82"/>
    </row>
    <row r="44" spans="2:10" ht="15">
      <c r="B44" s="26" t="s">
        <v>130</v>
      </c>
      <c r="C44" s="27" t="s">
        <v>131</v>
      </c>
      <c r="D44" s="16">
        <v>0</v>
      </c>
      <c r="E44" s="16">
        <v>0</v>
      </c>
      <c r="F44" s="16">
        <v>0</v>
      </c>
      <c r="G44" s="79">
        <f>(E44*100)/E71</f>
        <v>0</v>
      </c>
      <c r="H44" s="79">
        <f>(E44*100)/E77</f>
        <v>0</v>
      </c>
      <c r="I44" s="17"/>
      <c r="J44" s="82"/>
    </row>
    <row r="45" spans="2:10" ht="15">
      <c r="B45" s="26" t="s">
        <v>132</v>
      </c>
      <c r="C45" s="27" t="s">
        <v>120</v>
      </c>
      <c r="D45" s="16">
        <v>0</v>
      </c>
      <c r="E45" s="16">
        <v>0</v>
      </c>
      <c r="F45" s="16">
        <v>0</v>
      </c>
      <c r="G45" s="79">
        <f>(E45*100)/E71</f>
        <v>0</v>
      </c>
      <c r="H45" s="79">
        <f>(E45*100)/E77</f>
        <v>0</v>
      </c>
      <c r="I45" s="17"/>
      <c r="J45" s="82"/>
    </row>
    <row r="46" spans="2:10" ht="15">
      <c r="B46" s="26" t="s">
        <v>133</v>
      </c>
      <c r="C46" s="27" t="s">
        <v>134</v>
      </c>
      <c r="D46" s="16">
        <v>0</v>
      </c>
      <c r="E46" s="16">
        <v>0</v>
      </c>
      <c r="F46" s="16">
        <v>0</v>
      </c>
      <c r="G46" s="79">
        <f>(E46*100)/E71</f>
        <v>0</v>
      </c>
      <c r="H46" s="79">
        <f>(E46*100)/E77</f>
        <v>0</v>
      </c>
      <c r="I46" s="17"/>
      <c r="J46" s="82"/>
    </row>
    <row r="47" spans="2:10" ht="15">
      <c r="B47" s="26" t="s">
        <v>135</v>
      </c>
      <c r="C47" s="27" t="s">
        <v>122</v>
      </c>
      <c r="D47" s="16">
        <v>0</v>
      </c>
      <c r="E47" s="16">
        <v>0</v>
      </c>
      <c r="F47" s="16">
        <v>0</v>
      </c>
      <c r="G47" s="79">
        <f>(E47*100)/E71</f>
        <v>0</v>
      </c>
      <c r="H47" s="79">
        <f>(E47*100)/E77</f>
        <v>0</v>
      </c>
      <c r="I47" s="17"/>
      <c r="J47" s="82"/>
    </row>
    <row r="48" spans="2:10" ht="15">
      <c r="B48" s="26" t="s">
        <v>136</v>
      </c>
      <c r="C48" s="27" t="s">
        <v>122</v>
      </c>
      <c r="D48" s="16">
        <v>0</v>
      </c>
      <c r="E48" s="16">
        <v>0</v>
      </c>
      <c r="F48" s="16">
        <v>0</v>
      </c>
      <c r="G48" s="79">
        <f>(E48*100)/E71</f>
        <v>0</v>
      </c>
      <c r="H48" s="79">
        <f>(E48*100)/E77</f>
        <v>0</v>
      </c>
      <c r="I48" s="17"/>
      <c r="J48" s="82"/>
    </row>
    <row r="49" spans="2:10" ht="15">
      <c r="B49" s="28"/>
      <c r="C49" s="29"/>
      <c r="D49" s="16"/>
      <c r="E49" s="16"/>
      <c r="F49" s="16"/>
      <c r="G49" s="79"/>
      <c r="H49" s="79"/>
      <c r="I49" s="17"/>
      <c r="J49" s="82"/>
    </row>
    <row r="50" spans="2:10" ht="15">
      <c r="B50" s="28"/>
      <c r="C50" s="29"/>
      <c r="D50" s="16"/>
      <c r="E50" s="16"/>
      <c r="F50" s="16"/>
      <c r="G50" s="79"/>
      <c r="H50" s="79"/>
      <c r="I50" s="17"/>
      <c r="J50" s="82"/>
    </row>
    <row r="51" spans="2:10" ht="15">
      <c r="B51" s="18"/>
      <c r="C51" s="27" t="s">
        <v>7</v>
      </c>
      <c r="D51" s="19">
        <f>SUM(D38:D50)</f>
        <v>4</v>
      </c>
      <c r="E51" s="19">
        <f>SUM(E38:E50)</f>
        <v>99989</v>
      </c>
      <c r="F51" s="19">
        <f>SUM(F38:F50)</f>
        <v>91389</v>
      </c>
      <c r="G51" s="80">
        <f>SUM(G38:G50)</f>
        <v>2.700652900644744</v>
      </c>
      <c r="H51" s="80">
        <f>SUM(H38:H50)</f>
        <v>2.700652900644744</v>
      </c>
      <c r="I51" s="17"/>
      <c r="J51" s="82"/>
    </row>
    <row r="52" spans="2:10" ht="15">
      <c r="B52" s="18"/>
      <c r="C52" s="27"/>
      <c r="D52" s="19"/>
      <c r="E52" s="19"/>
      <c r="F52" s="19"/>
      <c r="G52" s="80"/>
      <c r="H52" s="80"/>
      <c r="I52" s="17"/>
      <c r="J52" s="82"/>
    </row>
    <row r="53" spans="2:10" ht="15">
      <c r="B53" s="18"/>
      <c r="C53" s="27"/>
      <c r="D53" s="16"/>
      <c r="E53" s="16"/>
      <c r="F53" s="16"/>
      <c r="G53" s="79"/>
      <c r="H53" s="79"/>
      <c r="I53" s="17"/>
      <c r="J53" s="82"/>
    </row>
    <row r="54" spans="2:10" ht="15">
      <c r="B54" s="26" t="s">
        <v>15</v>
      </c>
      <c r="C54" s="27" t="s">
        <v>8</v>
      </c>
      <c r="D54" s="16"/>
      <c r="E54" s="16"/>
      <c r="F54" s="16"/>
      <c r="G54" s="79"/>
      <c r="H54" s="79"/>
      <c r="I54" s="17"/>
      <c r="J54" s="82"/>
    </row>
    <row r="55" spans="2:10" ht="15">
      <c r="B55" s="26" t="s">
        <v>105</v>
      </c>
      <c r="C55" s="27" t="s">
        <v>110</v>
      </c>
      <c r="D55" s="16">
        <v>33</v>
      </c>
      <c r="E55" s="16">
        <v>157526</v>
      </c>
      <c r="F55" s="16">
        <v>91426</v>
      </c>
      <c r="G55" s="79">
        <f>(E55*100)/E71</f>
        <v>4.254698505105201</v>
      </c>
      <c r="H55" s="79">
        <f>(E55*100)/E77</f>
        <v>4.254698505105201</v>
      </c>
      <c r="I55" s="17"/>
      <c r="J55" s="82"/>
    </row>
    <row r="56" spans="2:10" ht="15">
      <c r="B56" s="26" t="s">
        <v>107</v>
      </c>
      <c r="C56" s="27" t="s">
        <v>137</v>
      </c>
      <c r="D56" s="16"/>
      <c r="E56" s="16"/>
      <c r="F56" s="16"/>
      <c r="G56" s="79"/>
      <c r="H56" s="79"/>
      <c r="I56" s="17"/>
      <c r="J56" s="82"/>
    </row>
    <row r="57" spans="2:10" ht="15">
      <c r="B57" s="26"/>
      <c r="C57" s="27" t="s">
        <v>138</v>
      </c>
      <c r="D57" s="16">
        <v>708</v>
      </c>
      <c r="E57" s="16">
        <v>320399</v>
      </c>
      <c r="F57" s="16">
        <v>183529</v>
      </c>
      <c r="G57" s="79">
        <f>(E57*100)/E71</f>
        <v>8.653816806985521</v>
      </c>
      <c r="H57" s="79">
        <f>(E57*100)/E77</f>
        <v>8.653816806985521</v>
      </c>
      <c r="I57" s="17"/>
      <c r="J57" s="82"/>
    </row>
    <row r="58" spans="2:10" ht="15">
      <c r="B58" s="26"/>
      <c r="C58" s="27" t="s">
        <v>139</v>
      </c>
      <c r="D58" s="16">
        <v>15</v>
      </c>
      <c r="E58" s="16">
        <v>997385</v>
      </c>
      <c r="F58" s="16">
        <v>542171</v>
      </c>
      <c r="G58" s="79">
        <f>(E58*100)/E71</f>
        <v>26.938870208818546</v>
      </c>
      <c r="H58" s="79">
        <f>(E58*100)/E77</f>
        <v>26.938870208818546</v>
      </c>
      <c r="I58" s="17"/>
      <c r="J58" s="82"/>
    </row>
    <row r="59" spans="2:10" ht="15">
      <c r="B59" s="26" t="s">
        <v>109</v>
      </c>
      <c r="C59" s="27" t="s">
        <v>140</v>
      </c>
      <c r="D59" s="16">
        <v>0</v>
      </c>
      <c r="E59" s="16">
        <v>0</v>
      </c>
      <c r="F59" s="16">
        <v>0</v>
      </c>
      <c r="G59" s="79">
        <f>(E59*100)/E71</f>
        <v>0</v>
      </c>
      <c r="H59" s="79">
        <f>(E59*100)/E77</f>
        <v>0</v>
      </c>
      <c r="I59" s="17"/>
      <c r="J59" s="82"/>
    </row>
    <row r="60" spans="2:10" ht="15">
      <c r="B60" s="26" t="s">
        <v>111</v>
      </c>
      <c r="C60" s="27" t="s">
        <v>141</v>
      </c>
      <c r="D60" s="16">
        <v>0</v>
      </c>
      <c r="E60" s="16">
        <v>0</v>
      </c>
      <c r="F60" s="16">
        <v>0</v>
      </c>
      <c r="G60" s="79">
        <f>(E60*100)/E71</f>
        <v>0</v>
      </c>
      <c r="H60" s="79">
        <f>(E60*100)/E77</f>
        <v>0</v>
      </c>
      <c r="I60" s="17"/>
      <c r="J60" s="82"/>
    </row>
    <row r="61" spans="2:10" ht="15">
      <c r="B61" s="26" t="s">
        <v>142</v>
      </c>
      <c r="C61" s="27"/>
      <c r="D61" s="16">
        <v>0</v>
      </c>
      <c r="E61" s="16">
        <v>0</v>
      </c>
      <c r="F61" s="16">
        <v>0</v>
      </c>
      <c r="G61" s="79">
        <f>(E61*100)/E71</f>
        <v>0</v>
      </c>
      <c r="H61" s="79">
        <f>(E61*100)/E77</f>
        <v>0</v>
      </c>
      <c r="I61" s="17"/>
      <c r="J61" s="82"/>
    </row>
    <row r="62" spans="2:10" ht="15">
      <c r="B62" s="26" t="s">
        <v>143</v>
      </c>
      <c r="C62" s="27"/>
      <c r="D62" s="16">
        <v>0</v>
      </c>
      <c r="E62" s="16">
        <v>0</v>
      </c>
      <c r="F62" s="16">
        <v>0</v>
      </c>
      <c r="G62" s="79">
        <f>(E62*100)/E71</f>
        <v>0</v>
      </c>
      <c r="H62" s="79">
        <f>(E62*100)/E77</f>
        <v>0</v>
      </c>
      <c r="I62" s="17"/>
      <c r="J62" s="82"/>
    </row>
    <row r="63" spans="2:10" ht="15">
      <c r="B63" s="26"/>
      <c r="C63" s="27" t="s">
        <v>144</v>
      </c>
      <c r="D63" s="16">
        <v>0</v>
      </c>
      <c r="E63" s="16">
        <v>0</v>
      </c>
      <c r="F63" s="16">
        <v>0</v>
      </c>
      <c r="G63" s="79">
        <f>(E63*100)/E71</f>
        <v>0</v>
      </c>
      <c r="H63" s="79">
        <f>(E63*100)/E77</f>
        <v>0</v>
      </c>
      <c r="I63" s="17"/>
      <c r="J63" s="82"/>
    </row>
    <row r="64" spans="2:10" ht="15">
      <c r="B64" s="26"/>
      <c r="C64" s="27" t="s">
        <v>145</v>
      </c>
      <c r="D64" s="16">
        <v>4</v>
      </c>
      <c r="E64" s="16">
        <v>315966</v>
      </c>
      <c r="F64" s="16">
        <v>235435</v>
      </c>
      <c r="G64" s="79">
        <f>(E64*100)/E71</f>
        <v>8.534083693257429</v>
      </c>
      <c r="H64" s="79">
        <f>(E64*100)/E77</f>
        <v>8.534083693257429</v>
      </c>
      <c r="I64" s="17"/>
      <c r="J64" s="82"/>
    </row>
    <row r="65" spans="2:10" ht="15">
      <c r="B65" s="28"/>
      <c r="C65" s="29"/>
      <c r="D65" s="16"/>
      <c r="E65" s="16"/>
      <c r="F65" s="16"/>
      <c r="G65" s="79"/>
      <c r="H65" s="79"/>
      <c r="I65" s="17"/>
      <c r="J65" s="82"/>
    </row>
    <row r="66" spans="2:10" ht="15">
      <c r="B66" s="28"/>
      <c r="C66" s="29"/>
      <c r="D66" s="16"/>
      <c r="E66" s="16"/>
      <c r="F66" s="16"/>
      <c r="G66" s="79"/>
      <c r="H66" s="79"/>
      <c r="I66" s="17"/>
      <c r="J66" s="82"/>
    </row>
    <row r="67" spans="2:10" ht="14.25">
      <c r="B67" s="15"/>
      <c r="C67" s="27" t="s">
        <v>9</v>
      </c>
      <c r="D67" s="19">
        <f>SUM(D55:D66)</f>
        <v>760</v>
      </c>
      <c r="E67" s="19">
        <f>SUM(E55:E66)</f>
        <v>1791276</v>
      </c>
      <c r="F67" s="19">
        <f>SUM(F55:F66)</f>
        <v>1052561</v>
      </c>
      <c r="G67" s="80">
        <f>SUM(G55:G66)</f>
        <v>48.3814692141667</v>
      </c>
      <c r="H67" s="80">
        <f>SUM(H55:H66)</f>
        <v>48.3814692141667</v>
      </c>
      <c r="I67" s="20"/>
      <c r="J67" s="83"/>
    </row>
    <row r="68" spans="2:10" ht="15">
      <c r="B68" s="15"/>
      <c r="C68" s="27"/>
      <c r="D68" s="16"/>
      <c r="E68" s="16"/>
      <c r="F68" s="16"/>
      <c r="G68" s="79"/>
      <c r="H68" s="79"/>
      <c r="I68" s="20"/>
      <c r="J68" s="83"/>
    </row>
    <row r="69" spans="2:10" ht="14.25">
      <c r="B69" s="21" t="s">
        <v>6</v>
      </c>
      <c r="C69" s="27" t="s">
        <v>78</v>
      </c>
      <c r="D69" s="19">
        <f>D51+D67</f>
        <v>764</v>
      </c>
      <c r="E69" s="19">
        <f>E51+E67</f>
        <v>1891265</v>
      </c>
      <c r="F69" s="19">
        <f>F51+F67</f>
        <v>1143950</v>
      </c>
      <c r="G69" s="80">
        <f>G51+G67</f>
        <v>51.08212211481144</v>
      </c>
      <c r="H69" s="80">
        <f>H51+H67</f>
        <v>51.08212211481144</v>
      </c>
      <c r="I69" s="20"/>
      <c r="J69" s="83"/>
    </row>
    <row r="70" spans="2:10" ht="15">
      <c r="B70" s="15"/>
      <c r="C70" s="27"/>
      <c r="D70" s="16"/>
      <c r="E70" s="16"/>
      <c r="F70" s="16"/>
      <c r="G70" s="79"/>
      <c r="H70" s="79"/>
      <c r="I70" s="20"/>
      <c r="J70" s="83"/>
    </row>
    <row r="71" spans="2:10" ht="14.25">
      <c r="B71" s="15"/>
      <c r="C71" s="27" t="s">
        <v>10</v>
      </c>
      <c r="D71" s="19">
        <f>D34+D69</f>
        <v>766</v>
      </c>
      <c r="E71" s="19">
        <f>E34+E69</f>
        <v>3702401</v>
      </c>
      <c r="F71" s="19">
        <f>F34+F69</f>
        <v>2955086</v>
      </c>
      <c r="G71" s="80"/>
      <c r="H71" s="80">
        <f>H34+H69</f>
        <v>100</v>
      </c>
      <c r="I71" s="20">
        <f>I34+I69</f>
        <v>0</v>
      </c>
      <c r="J71" s="83">
        <f>IF(E71&gt;0,I71*100/E71,0)</f>
        <v>0</v>
      </c>
    </row>
    <row r="72" spans="2:10" ht="15">
      <c r="B72" s="15"/>
      <c r="C72" s="27"/>
      <c r="D72" s="16"/>
      <c r="E72" s="16"/>
      <c r="F72" s="16"/>
      <c r="G72" s="79"/>
      <c r="H72" s="79"/>
      <c r="I72" s="20"/>
      <c r="J72" s="83"/>
    </row>
    <row r="73" spans="2:10" ht="28.5">
      <c r="B73" s="26" t="s">
        <v>11</v>
      </c>
      <c r="C73" s="27" t="s">
        <v>74</v>
      </c>
      <c r="D73" s="19"/>
      <c r="E73" s="19"/>
      <c r="F73" s="19"/>
      <c r="G73" s="80"/>
      <c r="H73" s="80"/>
      <c r="I73" s="17"/>
      <c r="J73" s="82"/>
    </row>
    <row r="74" spans="2:10" ht="19.5" customHeight="1">
      <c r="B74" s="26"/>
      <c r="C74" s="27" t="s">
        <v>75</v>
      </c>
      <c r="D74" s="19">
        <v>0</v>
      </c>
      <c r="E74" s="19">
        <v>0</v>
      </c>
      <c r="F74" s="19">
        <v>0</v>
      </c>
      <c r="G74" s="80"/>
      <c r="H74" s="80">
        <f>(E74*100)/E77</f>
        <v>0</v>
      </c>
      <c r="I74" s="17"/>
      <c r="J74" s="82"/>
    </row>
    <row r="75" spans="2:10" ht="17.25" customHeight="1">
      <c r="B75" s="26"/>
      <c r="C75" s="27" t="s">
        <v>76</v>
      </c>
      <c r="D75" s="19">
        <v>0</v>
      </c>
      <c r="E75" s="19">
        <v>0</v>
      </c>
      <c r="F75" s="19">
        <v>0</v>
      </c>
      <c r="G75" s="80"/>
      <c r="H75" s="80">
        <f>(E75*100)/E77</f>
        <v>0</v>
      </c>
      <c r="I75" s="17"/>
      <c r="J75" s="82"/>
    </row>
    <row r="76" spans="2:10" ht="15">
      <c r="B76" s="28"/>
      <c r="C76" s="27"/>
      <c r="D76" s="19"/>
      <c r="E76" s="19"/>
      <c r="F76" s="19"/>
      <c r="G76" s="80"/>
      <c r="H76" s="80"/>
      <c r="I76" s="17"/>
      <c r="J76" s="82"/>
    </row>
    <row r="77" spans="2:10" ht="15.75">
      <c r="B77" s="22"/>
      <c r="C77" s="23" t="s">
        <v>13</v>
      </c>
      <c r="D77" s="24">
        <f>D71+D74+D75</f>
        <v>766</v>
      </c>
      <c r="E77" s="24">
        <f>E71+E74+E75</f>
        <v>3702401</v>
      </c>
      <c r="F77" s="24">
        <f>F71+F74+F75</f>
        <v>2955086</v>
      </c>
      <c r="G77" s="81"/>
      <c r="H77" s="81">
        <f>H71+H74+H75</f>
        <v>100</v>
      </c>
      <c r="I77" s="25">
        <f>I71+I74+I75</f>
        <v>0</v>
      </c>
      <c r="J77" s="81">
        <f>IF(E77&gt;0,I77*100/E77,0)</f>
        <v>0</v>
      </c>
    </row>
  </sheetData>
  <sheetProtection password="81C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 thickBot="1">
      <c r="A1" s="176" t="s">
        <v>43</v>
      </c>
      <c r="B1" s="177" t="s">
        <v>44</v>
      </c>
    </row>
    <row r="2" spans="1:2" ht="31.5" customHeight="1">
      <c r="A2" s="174"/>
      <c r="B2" s="175"/>
    </row>
    <row r="3" spans="1:2" ht="31.5" customHeight="1">
      <c r="A3" s="11"/>
      <c r="B3" s="12"/>
    </row>
    <row r="4" spans="1:2" ht="31.5" customHeight="1">
      <c r="A4" s="13"/>
      <c r="B4" s="13"/>
    </row>
    <row r="5" spans="1:2" ht="31.5" customHeight="1">
      <c r="A5" s="13"/>
      <c r="B5" s="13"/>
    </row>
    <row r="6" spans="1:2" ht="31.5" customHeight="1">
      <c r="A6" s="13"/>
      <c r="B6" s="13"/>
    </row>
    <row r="7" spans="1:2" ht="31.5" customHeight="1">
      <c r="A7" s="13"/>
      <c r="B7" s="13"/>
    </row>
    <row r="8" spans="1:2" ht="31.5" customHeight="1">
      <c r="A8" s="13"/>
      <c r="B8" s="13"/>
    </row>
    <row r="9" spans="1:2" ht="31.5" customHeight="1">
      <c r="A9" s="13"/>
      <c r="B9" s="13"/>
    </row>
    <row r="10" spans="1:2" ht="31.5" customHeight="1">
      <c r="A10" s="13"/>
      <c r="B10" s="13"/>
    </row>
  </sheetData>
  <sheetProtection sheet="1"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"/>
  <sheetViews>
    <sheetView zoomScale="75" zoomScaleNormal="75" zoomScalePageLayoutView="0" workbookViewId="0" topLeftCell="B1">
      <selection activeCell="C1" sqref="C1"/>
    </sheetView>
  </sheetViews>
  <sheetFormatPr defaultColWidth="2.28125" defaultRowHeight="12.75"/>
  <cols>
    <col min="1" max="1" width="0" style="36" hidden="1" customWidth="1"/>
    <col min="2" max="2" width="13.57421875" style="38" customWidth="1"/>
    <col min="3" max="3" width="15.28125" style="39" customWidth="1"/>
    <col min="4" max="4" width="54.00390625" style="36" customWidth="1"/>
    <col min="5" max="5" width="15.7109375" style="36" customWidth="1"/>
    <col min="6" max="6" width="14.7109375" style="37" customWidth="1"/>
    <col min="7" max="7" width="15.57421875" style="36" customWidth="1"/>
    <col min="8" max="8" width="12.421875" style="37" customWidth="1"/>
    <col min="9" max="9" width="14.00390625" style="37" bestFit="1" customWidth="1"/>
    <col min="10" max="10" width="13.57421875" style="88" customWidth="1"/>
    <col min="11" max="11" width="13.57421875" style="37" customWidth="1"/>
    <col min="12" max="12" width="13.57421875" style="88" customWidth="1"/>
    <col min="13" max="13" width="13.57421875" style="37" customWidth="1"/>
    <col min="14" max="14" width="17.140625" style="37" customWidth="1"/>
    <col min="15" max="15" width="1.7109375" style="37" hidden="1" customWidth="1"/>
    <col min="16" max="16" width="13.8515625" style="36" hidden="1" customWidth="1"/>
    <col min="17" max="254" width="0" style="36" hidden="1" customWidth="1"/>
    <col min="255" max="255" width="0" style="40" hidden="1" customWidth="1"/>
    <col min="256" max="16384" width="2.28125" style="102" customWidth="1"/>
  </cols>
  <sheetData>
    <row r="1" spans="2:15" s="139" customFormat="1" ht="20.25">
      <c r="B1" s="140" t="s">
        <v>23</v>
      </c>
      <c r="C1" s="144" t="s">
        <v>95</v>
      </c>
      <c r="D1" s="144"/>
      <c r="E1" s="144"/>
      <c r="F1" s="144"/>
      <c r="G1" s="144"/>
      <c r="H1" s="144"/>
      <c r="I1" s="142"/>
      <c r="J1" s="143"/>
      <c r="K1" s="142"/>
      <c r="L1" s="143"/>
      <c r="M1" s="142"/>
      <c r="N1" s="142"/>
      <c r="O1" s="142"/>
    </row>
    <row r="2" spans="1:255" ht="15.75">
      <c r="A2" s="102"/>
      <c r="B2" s="122"/>
      <c r="C2" s="123"/>
      <c r="D2" s="103"/>
      <c r="E2" s="118"/>
      <c r="F2" s="119"/>
      <c r="G2" s="120"/>
      <c r="H2" s="119"/>
      <c r="I2" s="119"/>
      <c r="J2" s="121"/>
      <c r="K2" s="119"/>
      <c r="L2" s="121"/>
      <c r="M2" s="119"/>
      <c r="N2" s="119"/>
      <c r="O2" s="119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</row>
    <row r="3" spans="1:255" ht="16.5" thickBot="1">
      <c r="A3" s="102"/>
      <c r="B3" s="122"/>
      <c r="C3" s="124"/>
      <c r="D3" s="103"/>
      <c r="E3" s="118"/>
      <c r="F3" s="119"/>
      <c r="G3" s="120"/>
      <c r="H3" s="119"/>
      <c r="I3" s="119"/>
      <c r="J3" s="121"/>
      <c r="K3" s="119"/>
      <c r="L3" s="121"/>
      <c r="M3" s="119"/>
      <c r="N3" s="119"/>
      <c r="O3" s="119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</row>
    <row r="4" spans="1:255" ht="43.5" customHeight="1">
      <c r="A4" s="116"/>
      <c r="B4" s="209" t="s">
        <v>19</v>
      </c>
      <c r="C4" s="218" t="s">
        <v>53</v>
      </c>
      <c r="D4" s="216" t="s">
        <v>20</v>
      </c>
      <c r="E4" s="206" t="s">
        <v>47</v>
      </c>
      <c r="F4" s="215"/>
      <c r="G4" s="211" t="s">
        <v>49</v>
      </c>
      <c r="H4" s="220"/>
      <c r="I4" s="212"/>
      <c r="J4" s="211" t="s">
        <v>80</v>
      </c>
      <c r="K4" s="212"/>
      <c r="L4" s="211" t="s">
        <v>79</v>
      </c>
      <c r="M4" s="212"/>
      <c r="N4" s="213" t="s">
        <v>85</v>
      </c>
      <c r="O4" s="117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116"/>
    </row>
    <row r="5" spans="1:15" ht="138.75" customHeight="1" thickBot="1">
      <c r="A5" s="40"/>
      <c r="B5" s="210"/>
      <c r="C5" s="219"/>
      <c r="D5" s="217"/>
      <c r="E5" s="33" t="s">
        <v>48</v>
      </c>
      <c r="F5" s="85" t="s">
        <v>52</v>
      </c>
      <c r="G5" s="86" t="s">
        <v>50</v>
      </c>
      <c r="H5" s="34" t="s">
        <v>51</v>
      </c>
      <c r="I5" s="35" t="s">
        <v>87</v>
      </c>
      <c r="J5" s="84" t="s">
        <v>81</v>
      </c>
      <c r="K5" s="35" t="s">
        <v>82</v>
      </c>
      <c r="L5" s="84" t="s">
        <v>83</v>
      </c>
      <c r="M5" s="35" t="s">
        <v>84</v>
      </c>
      <c r="N5" s="214"/>
      <c r="O5" s="41"/>
    </row>
    <row r="6" spans="2:14" ht="15">
      <c r="B6" s="42">
        <v>1</v>
      </c>
      <c r="C6" s="43" t="s">
        <v>174</v>
      </c>
      <c r="D6" s="44" t="s">
        <v>175</v>
      </c>
      <c r="E6" s="44">
        <v>908281</v>
      </c>
      <c r="F6" s="45">
        <f>(E6*100)/'New Format'!E77</f>
        <v>24.53221571623387</v>
      </c>
      <c r="G6" s="44">
        <v>0</v>
      </c>
      <c r="H6" s="45">
        <f>IF(G6&gt;0,G6*100/E6,0)</f>
        <v>0</v>
      </c>
      <c r="I6" s="45">
        <f>(G6*100)/'New Format'!E77</f>
        <v>0</v>
      </c>
      <c r="J6" s="87">
        <v>0</v>
      </c>
      <c r="K6" s="45">
        <v>0</v>
      </c>
      <c r="L6" s="87">
        <v>0</v>
      </c>
      <c r="M6" s="45">
        <v>0</v>
      </c>
      <c r="N6" s="45">
        <v>24.532</v>
      </c>
    </row>
    <row r="7" spans="2:14" ht="15">
      <c r="B7" s="38">
        <v>2</v>
      </c>
      <c r="C7" s="39" t="s">
        <v>176</v>
      </c>
      <c r="D7" s="36" t="s">
        <v>177</v>
      </c>
      <c r="E7" s="36">
        <v>902855</v>
      </c>
      <c r="F7" s="37">
        <f>(E7*100)/'New Format'!E77</f>
        <v>24.385662168954685</v>
      </c>
      <c r="G7" s="36">
        <v>0</v>
      </c>
      <c r="H7" s="37">
        <f>IF(G7&gt;0,G7*100/E7,0)</f>
        <v>0</v>
      </c>
      <c r="I7" s="37">
        <f>(G7*100)/'New Format'!E77</f>
        <v>0</v>
      </c>
      <c r="J7" s="88">
        <v>0</v>
      </c>
      <c r="K7" s="37">
        <v>0</v>
      </c>
      <c r="L7" s="88">
        <v>0</v>
      </c>
      <c r="M7" s="37">
        <v>0</v>
      </c>
      <c r="N7" s="37">
        <v>24.386</v>
      </c>
    </row>
    <row r="10" spans="4:14" ht="15">
      <c r="D10" s="36" t="s">
        <v>178</v>
      </c>
      <c r="E10" s="36">
        <f>SUM(E5:E7)</f>
        <v>1811136</v>
      </c>
      <c r="F10" s="37">
        <f>(E10*100)/'New Format'!E77</f>
        <v>48.91787788518856</v>
      </c>
      <c r="G10" s="88">
        <f>SUM(G5:G7)</f>
        <v>0</v>
      </c>
      <c r="H10" s="37">
        <f>IF(G10&gt;0,G10*100/E10,0)</f>
        <v>0</v>
      </c>
      <c r="I10" s="37">
        <f>(G10*100)/'New Format'!E77</f>
        <v>0</v>
      </c>
      <c r="J10" s="88">
        <f>SUM(J5:J7)</f>
        <v>0</v>
      </c>
      <c r="K10" s="37">
        <f>SUM(K5:K7)</f>
        <v>0</v>
      </c>
      <c r="L10" s="88">
        <f>SUM(L5:L7)</f>
        <v>0</v>
      </c>
      <c r="M10" s="37">
        <f>SUM(M5:M7)</f>
        <v>0</v>
      </c>
      <c r="N10" s="37">
        <f>SUM(N5:N7)</f>
        <v>48.918</v>
      </c>
    </row>
  </sheetData>
  <sheetProtection password="81C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B1">
      <selection activeCell="B1" sqref="B1"/>
    </sheetView>
  </sheetViews>
  <sheetFormatPr defaultColWidth="0" defaultRowHeight="12.75"/>
  <cols>
    <col min="1" max="1" width="9.140625" style="89" hidden="1" customWidth="1"/>
    <col min="2" max="2" width="9.140625" style="89" customWidth="1"/>
    <col min="3" max="3" width="18.421875" style="90" customWidth="1"/>
    <col min="4" max="4" width="53.00390625" style="89" customWidth="1"/>
    <col min="5" max="5" width="20.57421875" style="89" customWidth="1"/>
    <col min="6" max="6" width="15.7109375" style="91" customWidth="1"/>
    <col min="7" max="7" width="13.140625" style="92" customWidth="1"/>
    <col min="8" max="8" width="17.28125" style="91" customWidth="1"/>
    <col min="9" max="9" width="17.28125" style="93" customWidth="1"/>
    <col min="10" max="10" width="17.7109375" style="91" bestFit="1" customWidth="1"/>
    <col min="11" max="11" width="23.28125" style="132" customWidth="1"/>
    <col min="12" max="12" width="1.28515625" style="102" customWidth="1"/>
    <col min="13" max="16384" width="0" style="89" hidden="1" customWidth="1"/>
  </cols>
  <sheetData>
    <row r="1" spans="2:12" s="102" customFormat="1" ht="18.75">
      <c r="B1" s="136" t="s">
        <v>24</v>
      </c>
      <c r="C1" s="141" t="s">
        <v>96</v>
      </c>
      <c r="D1" s="130"/>
      <c r="E1" s="103"/>
      <c r="F1" s="126"/>
      <c r="G1" s="137"/>
      <c r="H1" s="126"/>
      <c r="I1" s="138"/>
      <c r="J1" s="126"/>
      <c r="K1" s="126"/>
      <c r="L1" s="103"/>
    </row>
    <row r="2" spans="2:12" s="102" customFormat="1" ht="19.5">
      <c r="B2" s="122"/>
      <c r="C2" s="141" t="s">
        <v>88</v>
      </c>
      <c r="D2" s="130"/>
      <c r="E2" s="103"/>
      <c r="F2" s="126"/>
      <c r="G2" s="137"/>
      <c r="H2" s="126"/>
      <c r="I2" s="138"/>
      <c r="J2" s="126"/>
      <c r="K2" s="126"/>
      <c r="L2" s="103"/>
    </row>
    <row r="3" spans="2:12" s="102" customFormat="1" ht="16.5" thickBot="1">
      <c r="B3" s="122"/>
      <c r="C3" s="124"/>
      <c r="D3" s="103"/>
      <c r="E3" s="103"/>
      <c r="F3" s="126"/>
      <c r="G3" s="137"/>
      <c r="H3" s="126"/>
      <c r="I3" s="138"/>
      <c r="J3" s="126"/>
      <c r="K3" s="126"/>
      <c r="L3" s="103"/>
    </row>
    <row r="4" spans="2:11" ht="86.25" customHeight="1">
      <c r="B4" s="227" t="s">
        <v>19</v>
      </c>
      <c r="C4" s="229" t="s">
        <v>54</v>
      </c>
      <c r="D4" s="227" t="s">
        <v>20</v>
      </c>
      <c r="E4" s="227" t="s">
        <v>21</v>
      </c>
      <c r="F4" s="223" t="s">
        <v>22</v>
      </c>
      <c r="G4" s="225" t="s">
        <v>80</v>
      </c>
      <c r="H4" s="226"/>
      <c r="I4" s="225" t="s">
        <v>79</v>
      </c>
      <c r="J4" s="226"/>
      <c r="K4" s="221" t="s">
        <v>85</v>
      </c>
    </row>
    <row r="5" spans="2:11" ht="79.5" thickBot="1">
      <c r="B5" s="228"/>
      <c r="C5" s="230"/>
      <c r="D5" s="228"/>
      <c r="E5" s="228"/>
      <c r="F5" s="224"/>
      <c r="G5" s="167" t="s">
        <v>81</v>
      </c>
      <c r="H5" s="35" t="s">
        <v>82</v>
      </c>
      <c r="I5" s="84" t="s">
        <v>83</v>
      </c>
      <c r="J5" s="35" t="s">
        <v>84</v>
      </c>
      <c r="K5" s="222"/>
    </row>
    <row r="6" spans="1:13" s="36" customFormat="1" ht="15">
      <c r="A6" s="40"/>
      <c r="B6" s="44">
        <v>1</v>
      </c>
      <c r="C6" s="94" t="s">
        <v>146</v>
      </c>
      <c r="D6" s="44" t="s">
        <v>147</v>
      </c>
      <c r="E6" s="44">
        <v>50237</v>
      </c>
      <c r="F6" s="45">
        <f>(E6*100)/'New Format'!E77</f>
        <v>1.3568762540848494</v>
      </c>
      <c r="G6" s="166">
        <v>0</v>
      </c>
      <c r="H6" s="45">
        <v>0</v>
      </c>
      <c r="I6" s="87">
        <v>0</v>
      </c>
      <c r="J6" s="45">
        <v>0</v>
      </c>
      <c r="K6" s="45">
        <v>1.357</v>
      </c>
      <c r="L6" s="102"/>
      <c r="M6" s="99"/>
    </row>
    <row r="7" spans="1:13" s="36" customFormat="1" ht="15">
      <c r="A7" s="40"/>
      <c r="B7" s="36">
        <v>2</v>
      </c>
      <c r="C7" s="95" t="s">
        <v>148</v>
      </c>
      <c r="D7" s="36" t="s">
        <v>149</v>
      </c>
      <c r="E7" s="36">
        <v>147000</v>
      </c>
      <c r="F7" s="37">
        <f>(E7*100)/'New Format'!E77</f>
        <v>3.9703965075636054</v>
      </c>
      <c r="G7" s="157">
        <v>0</v>
      </c>
      <c r="H7" s="37">
        <v>0</v>
      </c>
      <c r="I7" s="88">
        <v>0</v>
      </c>
      <c r="J7" s="37">
        <v>0</v>
      </c>
      <c r="K7" s="37">
        <v>3.97</v>
      </c>
      <c r="L7" s="102"/>
      <c r="M7" s="99"/>
    </row>
    <row r="8" spans="1:13" s="36" customFormat="1" ht="15">
      <c r="A8" s="40"/>
      <c r="B8" s="36">
        <v>3</v>
      </c>
      <c r="C8" s="95" t="s">
        <v>150</v>
      </c>
      <c r="D8" s="36" t="s">
        <v>151</v>
      </c>
      <c r="E8" s="36">
        <v>46971</v>
      </c>
      <c r="F8" s="37">
        <f>(E8*100)/'New Format'!E77</f>
        <v>1.2686632269168034</v>
      </c>
      <c r="G8" s="157">
        <v>0</v>
      </c>
      <c r="H8" s="37">
        <v>0</v>
      </c>
      <c r="I8" s="88">
        <v>0</v>
      </c>
      <c r="J8" s="37">
        <v>0</v>
      </c>
      <c r="K8" s="37">
        <v>1.269</v>
      </c>
      <c r="L8" s="102"/>
      <c r="M8" s="99"/>
    </row>
    <row r="9" spans="1:13" s="36" customFormat="1" ht="15">
      <c r="A9" s="40"/>
      <c r="B9" s="36">
        <v>4</v>
      </c>
      <c r="C9" s="95" t="s">
        <v>152</v>
      </c>
      <c r="D9" s="36" t="s">
        <v>153</v>
      </c>
      <c r="E9" s="36">
        <v>118500</v>
      </c>
      <c r="F9" s="37">
        <f>(E9*100)/'New Format'!E77</f>
        <v>3.200625756097192</v>
      </c>
      <c r="G9" s="157">
        <v>0</v>
      </c>
      <c r="H9" s="37">
        <v>0</v>
      </c>
      <c r="I9" s="88">
        <v>0</v>
      </c>
      <c r="J9" s="37">
        <v>0</v>
      </c>
      <c r="K9" s="37">
        <v>3.201</v>
      </c>
      <c r="L9" s="102"/>
      <c r="M9" s="99"/>
    </row>
    <row r="10" spans="1:13" s="36" customFormat="1" ht="15">
      <c r="A10" s="40"/>
      <c r="B10" s="36">
        <v>5</v>
      </c>
      <c r="C10" s="95" t="s">
        <v>154</v>
      </c>
      <c r="D10" s="36" t="s">
        <v>155</v>
      </c>
      <c r="E10" s="36">
        <v>65000</v>
      </c>
      <c r="F10" s="37">
        <f>(E10*100)/'New Format'!E77</f>
        <v>1.7556175033444514</v>
      </c>
      <c r="G10" s="157">
        <v>0</v>
      </c>
      <c r="H10" s="37">
        <v>0</v>
      </c>
      <c r="I10" s="88">
        <v>0</v>
      </c>
      <c r="J10" s="37">
        <v>0</v>
      </c>
      <c r="K10" s="37">
        <v>1.756</v>
      </c>
      <c r="L10" s="102"/>
      <c r="M10" s="99"/>
    </row>
    <row r="11" spans="1:13" s="36" customFormat="1" ht="15">
      <c r="A11" s="40"/>
      <c r="B11" s="36">
        <v>6</v>
      </c>
      <c r="C11" s="95" t="s">
        <v>156</v>
      </c>
      <c r="D11" s="36" t="s">
        <v>157</v>
      </c>
      <c r="E11" s="36">
        <v>178571</v>
      </c>
      <c r="F11" s="37">
        <f>(E11*100)/'New Format'!E77</f>
        <v>4.8231134336880315</v>
      </c>
      <c r="G11" s="157">
        <v>0</v>
      </c>
      <c r="H11" s="37">
        <v>0</v>
      </c>
      <c r="I11" s="88">
        <v>0</v>
      </c>
      <c r="J11" s="37">
        <v>0</v>
      </c>
      <c r="K11" s="37">
        <v>4.823</v>
      </c>
      <c r="L11" s="102"/>
      <c r="M11" s="99"/>
    </row>
    <row r="12" spans="1:13" s="36" customFormat="1" ht="15">
      <c r="A12" s="40"/>
      <c r="B12" s="36">
        <v>7</v>
      </c>
      <c r="C12" s="95" t="s">
        <v>158</v>
      </c>
      <c r="D12" s="36" t="s">
        <v>159</v>
      </c>
      <c r="E12" s="36">
        <v>140000</v>
      </c>
      <c r="F12" s="37">
        <f>(E12*100)/'New Format'!E77</f>
        <v>3.7813300072034335</v>
      </c>
      <c r="G12" s="157">
        <v>0</v>
      </c>
      <c r="H12" s="37">
        <v>0</v>
      </c>
      <c r="I12" s="88">
        <v>0</v>
      </c>
      <c r="J12" s="37">
        <v>0</v>
      </c>
      <c r="K12" s="37">
        <v>3.781</v>
      </c>
      <c r="L12" s="102"/>
      <c r="M12" s="99"/>
    </row>
    <row r="13" spans="1:13" s="36" customFormat="1" ht="15">
      <c r="A13" s="40"/>
      <c r="B13" s="36">
        <v>8</v>
      </c>
      <c r="C13" s="95" t="s">
        <v>160</v>
      </c>
      <c r="D13" s="36" t="s">
        <v>161</v>
      </c>
      <c r="E13" s="36">
        <v>50001</v>
      </c>
      <c r="F13" s="37">
        <f>(E13*100)/'New Format'!E77</f>
        <v>1.3505020120727063</v>
      </c>
      <c r="G13" s="157">
        <v>0</v>
      </c>
      <c r="H13" s="37">
        <v>0</v>
      </c>
      <c r="I13" s="88">
        <v>0</v>
      </c>
      <c r="J13" s="37">
        <v>0</v>
      </c>
      <c r="K13" s="37">
        <v>1.351</v>
      </c>
      <c r="L13" s="102"/>
      <c r="M13" s="99"/>
    </row>
    <row r="14" spans="1:13" s="36" customFormat="1" ht="15">
      <c r="A14" s="40"/>
      <c r="B14" s="36">
        <v>9</v>
      </c>
      <c r="C14" s="95" t="s">
        <v>162</v>
      </c>
      <c r="D14" s="36" t="s">
        <v>163</v>
      </c>
      <c r="E14" s="36">
        <v>132500</v>
      </c>
      <c r="F14" s="37">
        <f>(E14*100)/'New Format'!E77</f>
        <v>3.5787587568175354</v>
      </c>
      <c r="G14" s="157">
        <v>0</v>
      </c>
      <c r="H14" s="37">
        <v>0</v>
      </c>
      <c r="I14" s="88">
        <v>0</v>
      </c>
      <c r="J14" s="37">
        <v>0</v>
      </c>
      <c r="K14" s="37">
        <v>3.579</v>
      </c>
      <c r="L14" s="102"/>
      <c r="M14" s="99"/>
    </row>
    <row r="15" spans="1:13" s="36" customFormat="1" ht="15">
      <c r="A15" s="40"/>
      <c r="B15" s="36">
        <v>10</v>
      </c>
      <c r="C15" s="95" t="s">
        <v>164</v>
      </c>
      <c r="D15" s="36" t="s">
        <v>165</v>
      </c>
      <c r="E15" s="36">
        <v>103312</v>
      </c>
      <c r="F15" s="37">
        <f>(E15*100)/'New Format'!E77</f>
        <v>2.7904054693157225</v>
      </c>
      <c r="G15" s="157">
        <v>0</v>
      </c>
      <c r="H15" s="37">
        <v>0</v>
      </c>
      <c r="I15" s="88">
        <v>0</v>
      </c>
      <c r="J15" s="37">
        <v>0</v>
      </c>
      <c r="K15" s="37">
        <v>2.79</v>
      </c>
      <c r="L15" s="102"/>
      <c r="M15" s="99"/>
    </row>
    <row r="16" spans="1:13" s="36" customFormat="1" ht="15">
      <c r="A16" s="40"/>
      <c r="B16" s="36">
        <v>11</v>
      </c>
      <c r="C16" s="95" t="s">
        <v>166</v>
      </c>
      <c r="D16" s="36" t="s">
        <v>167</v>
      </c>
      <c r="E16" s="36">
        <v>61389</v>
      </c>
      <c r="F16" s="37">
        <f>(E16*100)/'New Format'!E77</f>
        <v>1.6580861986586541</v>
      </c>
      <c r="G16" s="157">
        <v>0</v>
      </c>
      <c r="H16" s="37">
        <v>0</v>
      </c>
      <c r="I16" s="88">
        <v>0</v>
      </c>
      <c r="J16" s="37">
        <v>0</v>
      </c>
      <c r="K16" s="37">
        <v>1.658</v>
      </c>
      <c r="L16" s="102"/>
      <c r="M16" s="99"/>
    </row>
    <row r="17" spans="1:13" s="36" customFormat="1" ht="15">
      <c r="A17" s="40"/>
      <c r="B17" s="36">
        <v>12</v>
      </c>
      <c r="C17" s="95" t="s">
        <v>168</v>
      </c>
      <c r="D17" s="36" t="s">
        <v>169</v>
      </c>
      <c r="E17" s="36">
        <v>64780</v>
      </c>
      <c r="F17" s="37">
        <f>(E17*100)/'New Format'!E77</f>
        <v>1.7496754133331316</v>
      </c>
      <c r="G17" s="157">
        <v>0</v>
      </c>
      <c r="H17" s="37">
        <v>0</v>
      </c>
      <c r="I17" s="88">
        <v>0</v>
      </c>
      <c r="J17" s="37">
        <v>0</v>
      </c>
      <c r="K17" s="37">
        <v>1.75</v>
      </c>
      <c r="L17" s="102"/>
      <c r="M17" s="99"/>
    </row>
    <row r="18" spans="1:13" s="36" customFormat="1" ht="15">
      <c r="A18" s="40"/>
      <c r="B18" s="36">
        <v>13</v>
      </c>
      <c r="C18" s="95" t="s">
        <v>170</v>
      </c>
      <c r="D18" s="36" t="s">
        <v>171</v>
      </c>
      <c r="E18" s="36">
        <v>80531</v>
      </c>
      <c r="F18" s="37">
        <f>(E18*100)/'New Format'!E77</f>
        <v>2.1751020486435695</v>
      </c>
      <c r="G18" s="157">
        <v>0</v>
      </c>
      <c r="H18" s="37">
        <v>0</v>
      </c>
      <c r="I18" s="88">
        <v>0</v>
      </c>
      <c r="J18" s="37">
        <v>0</v>
      </c>
      <c r="K18" s="37">
        <v>2.175</v>
      </c>
      <c r="L18" s="102"/>
      <c r="M18" s="99"/>
    </row>
    <row r="19" spans="1:13" s="36" customFormat="1" ht="15">
      <c r="A19" s="40"/>
      <c r="C19" s="95"/>
      <c r="F19" s="37">
        <f>(E19*100)/'New Format'!E77</f>
        <v>0</v>
      </c>
      <c r="G19" s="157"/>
      <c r="H19" s="37"/>
      <c r="I19" s="88"/>
      <c r="J19" s="37"/>
      <c r="K19" s="37"/>
      <c r="L19" s="102"/>
      <c r="M19" s="99"/>
    </row>
    <row r="20" spans="1:13" s="36" customFormat="1" ht="15">
      <c r="A20" s="40"/>
      <c r="C20" s="95"/>
      <c r="F20" s="37"/>
      <c r="G20" s="157"/>
      <c r="H20" s="37"/>
      <c r="I20" s="88"/>
      <c r="J20" s="37"/>
      <c r="K20" s="37"/>
      <c r="L20" s="102"/>
      <c r="M20" s="99"/>
    </row>
    <row r="21" spans="1:13" s="36" customFormat="1" ht="15">
      <c r="A21" s="40"/>
      <c r="C21" s="95"/>
      <c r="F21" s="37"/>
      <c r="G21" s="157"/>
      <c r="H21" s="37"/>
      <c r="I21" s="88"/>
      <c r="J21" s="37"/>
      <c r="K21" s="37"/>
      <c r="L21" s="102"/>
      <c r="M21" s="99"/>
    </row>
    <row r="22" spans="1:13" s="36" customFormat="1" ht="15">
      <c r="A22" s="40"/>
      <c r="C22" s="95"/>
      <c r="D22" s="36" t="s">
        <v>172</v>
      </c>
      <c r="E22" s="36">
        <f>SUM(E5:E19)</f>
        <v>1238792</v>
      </c>
      <c r="F22" s="37">
        <f>(E22*100)/'New Format'!E77</f>
        <v>33.45915258773969</v>
      </c>
      <c r="G22" s="157">
        <f>SUM(G5:G19)</f>
        <v>0</v>
      </c>
      <c r="H22" s="37">
        <f>SUM(H5:H19)</f>
        <v>0</v>
      </c>
      <c r="I22" s="88">
        <f>SUM(I5:I19)</f>
        <v>0</v>
      </c>
      <c r="J22" s="37">
        <f>SUM(J5:J19)</f>
        <v>0</v>
      </c>
      <c r="K22" s="37">
        <f>SUM(K5:K19)</f>
        <v>33.46</v>
      </c>
      <c r="L22" s="102"/>
      <c r="M22" s="99"/>
    </row>
    <row r="23" spans="1:13" s="36" customFormat="1" ht="15">
      <c r="A23" s="40"/>
      <c r="C23" s="95"/>
      <c r="F23" s="37"/>
      <c r="G23" s="157"/>
      <c r="H23" s="37"/>
      <c r="I23" s="88"/>
      <c r="J23" s="37"/>
      <c r="K23" s="37"/>
      <c r="L23" s="102"/>
      <c r="M23" s="99"/>
    </row>
    <row r="24" spans="1:13" s="36" customFormat="1" ht="15">
      <c r="A24" s="40"/>
      <c r="C24" s="95"/>
      <c r="F24" s="37"/>
      <c r="G24" s="157"/>
      <c r="H24" s="37"/>
      <c r="I24" s="88"/>
      <c r="J24" s="37"/>
      <c r="K24" s="37"/>
      <c r="L24" s="102"/>
      <c r="M24" s="99"/>
    </row>
    <row r="25" spans="1:13" s="36" customFormat="1" ht="15">
      <c r="A25" s="40"/>
      <c r="C25" s="95"/>
      <c r="F25" s="37"/>
      <c r="G25" s="157"/>
      <c r="H25" s="37"/>
      <c r="I25" s="88"/>
      <c r="J25" s="37"/>
      <c r="K25" s="37"/>
      <c r="L25" s="102"/>
      <c r="M25" s="99"/>
    </row>
    <row r="26" spans="1:13" s="36" customFormat="1" ht="15">
      <c r="A26" s="40"/>
      <c r="C26" s="95"/>
      <c r="F26" s="37"/>
      <c r="G26" s="157"/>
      <c r="H26" s="37"/>
      <c r="I26" s="88"/>
      <c r="J26" s="37"/>
      <c r="K26" s="37"/>
      <c r="L26" s="102"/>
      <c r="M26" s="99"/>
    </row>
    <row r="27" spans="1:13" s="36" customFormat="1" ht="15">
      <c r="A27" s="40"/>
      <c r="C27" s="95"/>
      <c r="F27" s="37"/>
      <c r="G27" s="157"/>
      <c r="H27" s="37"/>
      <c r="I27" s="88"/>
      <c r="J27" s="37"/>
      <c r="K27" s="37"/>
      <c r="L27" s="102"/>
      <c r="M27" s="99"/>
    </row>
    <row r="28" spans="2:11" s="102" customFormat="1" ht="15">
      <c r="B28" s="36"/>
      <c r="C28" s="95"/>
      <c r="D28" s="36"/>
      <c r="E28" s="36"/>
      <c r="F28" s="37"/>
      <c r="G28" s="157"/>
      <c r="H28" s="37"/>
      <c r="I28" s="88"/>
      <c r="J28" s="37"/>
      <c r="K28" s="37"/>
    </row>
    <row r="29" spans="2:11" s="102" customFormat="1" ht="15">
      <c r="B29" s="36"/>
      <c r="C29" s="95"/>
      <c r="D29" s="36"/>
      <c r="E29" s="36"/>
      <c r="F29" s="37"/>
      <c r="G29" s="157"/>
      <c r="H29" s="37"/>
      <c r="I29" s="88"/>
      <c r="J29" s="37"/>
      <c r="K29" s="37"/>
    </row>
    <row r="30" spans="2:11" s="102" customFormat="1" ht="15">
      <c r="B30" s="36"/>
      <c r="C30" s="95"/>
      <c r="D30" s="36"/>
      <c r="E30" s="36"/>
      <c r="F30" s="37"/>
      <c r="G30" s="157"/>
      <c r="H30" s="37"/>
      <c r="I30" s="88"/>
      <c r="J30" s="37"/>
      <c r="K30" s="37"/>
    </row>
    <row r="31" spans="2:11" s="102" customFormat="1" ht="15">
      <c r="B31" s="36"/>
      <c r="C31" s="95"/>
      <c r="D31" s="36"/>
      <c r="E31" s="36"/>
      <c r="F31" s="37"/>
      <c r="G31" s="157"/>
      <c r="H31" s="37"/>
      <c r="I31" s="88"/>
      <c r="J31" s="37"/>
      <c r="K31" s="37"/>
    </row>
    <row r="32" spans="2:11" s="102" customFormat="1" ht="15">
      <c r="B32" s="36"/>
      <c r="C32" s="95"/>
      <c r="D32" s="36"/>
      <c r="E32" s="36"/>
      <c r="F32" s="37"/>
      <c r="G32" s="157"/>
      <c r="H32" s="37"/>
      <c r="I32" s="88"/>
      <c r="J32" s="37"/>
      <c r="K32" s="37"/>
    </row>
    <row r="33" spans="2:11" s="102" customFormat="1" ht="15">
      <c r="B33" s="36"/>
      <c r="C33" s="95"/>
      <c r="D33" s="36"/>
      <c r="E33" s="36"/>
      <c r="F33" s="37"/>
      <c r="G33" s="157"/>
      <c r="H33" s="37"/>
      <c r="I33" s="88"/>
      <c r="J33" s="37"/>
      <c r="K33" s="37"/>
    </row>
    <row r="34" spans="2:11" s="102" customFormat="1" ht="15">
      <c r="B34" s="36"/>
      <c r="C34" s="95"/>
      <c r="D34" s="36"/>
      <c r="E34" s="36"/>
      <c r="F34" s="37"/>
      <c r="G34" s="157"/>
      <c r="H34" s="37"/>
      <c r="I34" s="88"/>
      <c r="J34" s="37"/>
      <c r="K34" s="37"/>
    </row>
    <row r="35" spans="2:11" s="102" customFormat="1" ht="15">
      <c r="B35" s="36"/>
      <c r="C35" s="95"/>
      <c r="D35" s="36"/>
      <c r="E35" s="36"/>
      <c r="F35" s="37"/>
      <c r="G35" s="157"/>
      <c r="H35" s="37"/>
      <c r="I35" s="88"/>
      <c r="J35" s="37"/>
      <c r="K35" s="37"/>
    </row>
    <row r="36" spans="2:11" s="102" customFormat="1" ht="15">
      <c r="B36" s="36"/>
      <c r="C36" s="95"/>
      <c r="D36" s="36"/>
      <c r="E36" s="36"/>
      <c r="F36" s="37"/>
      <c r="G36" s="157"/>
      <c r="H36" s="37"/>
      <c r="I36" s="88"/>
      <c r="J36" s="37"/>
      <c r="K36" s="37"/>
    </row>
    <row r="37" spans="2:11" s="102" customFormat="1" ht="15">
      <c r="B37" s="36"/>
      <c r="C37" s="95"/>
      <c r="D37" s="36"/>
      <c r="E37" s="36"/>
      <c r="F37" s="37"/>
      <c r="G37" s="157"/>
      <c r="H37" s="37"/>
      <c r="I37" s="88"/>
      <c r="J37" s="37"/>
      <c r="K37" s="37"/>
    </row>
    <row r="38" spans="2:11" s="102" customFormat="1" ht="15">
      <c r="B38" s="36"/>
      <c r="C38" s="95"/>
      <c r="D38" s="36"/>
      <c r="E38" s="36"/>
      <c r="F38" s="37"/>
      <c r="G38" s="157"/>
      <c r="H38" s="37"/>
      <c r="I38" s="88"/>
      <c r="J38" s="37"/>
      <c r="K38" s="37"/>
    </row>
    <row r="39" spans="2:11" s="102" customFormat="1" ht="15">
      <c r="B39" s="36"/>
      <c r="C39" s="95"/>
      <c r="D39" s="36"/>
      <c r="E39" s="36"/>
      <c r="F39" s="37"/>
      <c r="G39" s="157"/>
      <c r="H39" s="37"/>
      <c r="I39" s="88"/>
      <c r="J39" s="37"/>
      <c r="K39" s="37"/>
    </row>
    <row r="40" spans="2:11" s="102" customFormat="1" ht="15">
      <c r="B40" s="36"/>
      <c r="C40" s="95"/>
      <c r="D40" s="36"/>
      <c r="E40" s="36"/>
      <c r="F40" s="37"/>
      <c r="G40" s="157"/>
      <c r="H40" s="37"/>
      <c r="I40" s="88"/>
      <c r="J40" s="37"/>
      <c r="K40" s="37"/>
    </row>
    <row r="41" spans="2:11" s="102" customFormat="1" ht="15">
      <c r="B41" s="36"/>
      <c r="C41" s="95"/>
      <c r="D41" s="36"/>
      <c r="E41" s="36"/>
      <c r="F41" s="37"/>
      <c r="G41" s="157"/>
      <c r="H41" s="37"/>
      <c r="I41" s="88"/>
      <c r="J41" s="37"/>
      <c r="K41" s="37"/>
    </row>
    <row r="42" spans="2:11" s="102" customFormat="1" ht="15">
      <c r="B42" s="36"/>
      <c r="C42" s="95"/>
      <c r="D42" s="36"/>
      <c r="E42" s="36"/>
      <c r="F42" s="37"/>
      <c r="G42" s="157"/>
      <c r="H42" s="37"/>
      <c r="I42" s="88"/>
      <c r="J42" s="37"/>
      <c r="K42" s="37"/>
    </row>
    <row r="43" spans="2:11" s="102" customFormat="1" ht="15">
      <c r="B43" s="36"/>
      <c r="C43" s="95"/>
      <c r="D43" s="36"/>
      <c r="E43" s="36"/>
      <c r="F43" s="37"/>
      <c r="G43" s="157"/>
      <c r="H43" s="37"/>
      <c r="I43" s="88"/>
      <c r="J43" s="37"/>
      <c r="K43" s="37"/>
    </row>
    <row r="44" spans="2:11" s="102" customFormat="1" ht="15">
      <c r="B44" s="36"/>
      <c r="C44" s="95"/>
      <c r="D44" s="36"/>
      <c r="E44" s="36"/>
      <c r="F44" s="37"/>
      <c r="G44" s="157"/>
      <c r="H44" s="37"/>
      <c r="I44" s="88"/>
      <c r="J44" s="37"/>
      <c r="K44" s="37"/>
    </row>
    <row r="45" spans="2:11" s="102" customFormat="1" ht="15">
      <c r="B45" s="36"/>
      <c r="C45" s="95"/>
      <c r="D45" s="36"/>
      <c r="E45" s="36"/>
      <c r="F45" s="37"/>
      <c r="G45" s="157"/>
      <c r="H45" s="37"/>
      <c r="I45" s="88"/>
      <c r="J45" s="37"/>
      <c r="K45" s="37"/>
    </row>
    <row r="46" spans="3:11" s="102" customFormat="1" ht="15">
      <c r="C46" s="131"/>
      <c r="F46" s="132"/>
      <c r="G46" s="134"/>
      <c r="H46" s="132"/>
      <c r="I46" s="135"/>
      <c r="J46" s="132"/>
      <c r="K46" s="132"/>
    </row>
    <row r="47" spans="3:11" s="102" customFormat="1" ht="15">
      <c r="C47" s="131"/>
      <c r="F47" s="132"/>
      <c r="G47" s="134"/>
      <c r="H47" s="132"/>
      <c r="I47" s="135"/>
      <c r="J47" s="132"/>
      <c r="K47" s="132"/>
    </row>
    <row r="48" spans="3:11" s="102" customFormat="1" ht="15">
      <c r="C48" s="131"/>
      <c r="F48" s="132"/>
      <c r="G48" s="134"/>
      <c r="H48" s="132"/>
      <c r="I48" s="135"/>
      <c r="J48" s="132"/>
      <c r="K48" s="132"/>
    </row>
  </sheetData>
  <sheetProtection password="81C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="75" zoomScaleNormal="75" zoomScalePageLayoutView="0" workbookViewId="0" topLeftCell="B1">
      <selection activeCell="D14" sqref="D14"/>
    </sheetView>
  </sheetViews>
  <sheetFormatPr defaultColWidth="0" defaultRowHeight="12.75"/>
  <cols>
    <col min="1" max="1" width="9.140625" style="6" hidden="1" customWidth="1"/>
    <col min="2" max="2" width="9.140625" style="133" customWidth="1"/>
    <col min="3" max="3" width="17.8515625" style="181" customWidth="1"/>
    <col min="4" max="4" width="53.00390625" style="133" customWidth="1"/>
    <col min="5" max="5" width="20.57421875" style="133" customWidth="1"/>
    <col min="6" max="6" width="20.57421875" style="182" customWidth="1"/>
    <col min="7" max="7" width="13.140625" style="133" customWidth="1"/>
    <col min="8" max="8" width="17.28125" style="182" customWidth="1"/>
    <col min="9" max="9" width="17.28125" style="133" customWidth="1"/>
    <col min="10" max="10" width="17.28125" style="182" customWidth="1"/>
    <col min="11" max="11" width="23.57421875" style="182" customWidth="1"/>
    <col min="12" max="12" width="9.421875" style="133" customWidth="1"/>
    <col min="13" max="16384" width="0" style="6" hidden="1" customWidth="1"/>
  </cols>
  <sheetData>
    <row r="1" spans="2:12" s="145" customFormat="1" ht="18.75">
      <c r="B1" s="140" t="s">
        <v>24</v>
      </c>
      <c r="C1" s="141" t="s">
        <v>97</v>
      </c>
      <c r="D1" s="178"/>
      <c r="E1" s="158"/>
      <c r="F1" s="179"/>
      <c r="G1" s="158"/>
      <c r="H1" s="179"/>
      <c r="I1" s="158"/>
      <c r="J1" s="179"/>
      <c r="K1" s="179"/>
      <c r="L1" s="158"/>
    </row>
    <row r="2" spans="2:12" s="145" customFormat="1" ht="18.75">
      <c r="B2" s="180"/>
      <c r="C2" s="141" t="s">
        <v>86</v>
      </c>
      <c r="D2" s="178"/>
      <c r="E2" s="158"/>
      <c r="F2" s="179"/>
      <c r="G2" s="158"/>
      <c r="H2" s="179"/>
      <c r="I2" s="158"/>
      <c r="J2" s="179"/>
      <c r="K2" s="179"/>
      <c r="L2" s="158"/>
    </row>
    <row r="3" spans="2:12" ht="16.5" thickBot="1">
      <c r="B3" s="122"/>
      <c r="C3" s="124"/>
      <c r="D3" s="103"/>
      <c r="E3" s="103"/>
      <c r="F3" s="126"/>
      <c r="G3" s="103"/>
      <c r="H3" s="126"/>
      <c r="I3" s="103"/>
      <c r="J3" s="126"/>
      <c r="K3" s="126"/>
      <c r="L3" s="103"/>
    </row>
    <row r="4" spans="2:11" ht="59.25" customHeight="1">
      <c r="B4" s="233" t="s">
        <v>19</v>
      </c>
      <c r="C4" s="235" t="s">
        <v>54</v>
      </c>
      <c r="D4" s="237" t="s">
        <v>20</v>
      </c>
      <c r="E4" s="237" t="s">
        <v>21</v>
      </c>
      <c r="F4" s="239" t="s">
        <v>22</v>
      </c>
      <c r="G4" s="231" t="s">
        <v>80</v>
      </c>
      <c r="H4" s="231"/>
      <c r="I4" s="231" t="s">
        <v>79</v>
      </c>
      <c r="J4" s="231"/>
      <c r="K4" s="226" t="s">
        <v>85</v>
      </c>
    </row>
    <row r="5" spans="2:11" ht="83.25" customHeight="1" thickBot="1">
      <c r="B5" s="234"/>
      <c r="C5" s="236"/>
      <c r="D5" s="238"/>
      <c r="E5" s="238"/>
      <c r="F5" s="240"/>
      <c r="G5" s="164" t="s">
        <v>81</v>
      </c>
      <c r="H5" s="165" t="s">
        <v>82</v>
      </c>
      <c r="I5" s="164" t="s">
        <v>83</v>
      </c>
      <c r="J5" s="165" t="s">
        <v>84</v>
      </c>
      <c r="K5" s="232"/>
    </row>
    <row r="6" spans="1:13" s="36" customFormat="1" ht="15">
      <c r="A6" s="40"/>
      <c r="B6" s="44"/>
      <c r="C6" s="94"/>
      <c r="D6" s="44"/>
      <c r="E6" s="44"/>
      <c r="F6" s="45">
        <f>(E6*100)/'New Format'!E77</f>
        <v>0</v>
      </c>
      <c r="G6" s="44"/>
      <c r="H6" s="45"/>
      <c r="I6" s="44"/>
      <c r="J6" s="45"/>
      <c r="K6" s="45"/>
      <c r="L6" s="102"/>
      <c r="M6" s="99"/>
    </row>
    <row r="7" spans="1:13" s="36" customFormat="1" ht="15">
      <c r="A7" s="40"/>
      <c r="C7" s="95"/>
      <c r="F7" s="37"/>
      <c r="H7" s="37"/>
      <c r="J7" s="37"/>
      <c r="K7" s="37"/>
      <c r="L7" s="102"/>
      <c r="M7" s="99"/>
    </row>
    <row r="8" spans="1:13" s="36" customFormat="1" ht="15">
      <c r="A8" s="40"/>
      <c r="C8" s="95"/>
      <c r="F8" s="37"/>
      <c r="H8" s="37"/>
      <c r="J8" s="37"/>
      <c r="K8" s="37"/>
      <c r="L8" s="102"/>
      <c r="M8" s="99"/>
    </row>
    <row r="9" spans="1:13" s="36" customFormat="1" ht="15">
      <c r="A9" s="40"/>
      <c r="C9" s="95"/>
      <c r="D9" s="36" t="s">
        <v>180</v>
      </c>
      <c r="E9" s="36">
        <f>SUM(E5:E6)</f>
        <v>0</v>
      </c>
      <c r="F9" s="37">
        <f>(E9*100)/'New Format'!E77</f>
        <v>0</v>
      </c>
      <c r="G9" s="88">
        <f>SUM(G5:G6)</f>
        <v>0</v>
      </c>
      <c r="H9" s="37">
        <f>SUM(H5:H6)</f>
        <v>0</v>
      </c>
      <c r="I9" s="88">
        <f>SUM(I5:I6)</f>
        <v>0</v>
      </c>
      <c r="J9" s="37">
        <f>SUM(J5:J6)</f>
        <v>0</v>
      </c>
      <c r="K9" s="37">
        <f>SUM(K5:K6)</f>
        <v>0</v>
      </c>
      <c r="L9" s="102"/>
      <c r="M9" s="99"/>
    </row>
    <row r="10" spans="1:13" s="36" customFormat="1" ht="15">
      <c r="A10" s="40"/>
      <c r="C10" s="95"/>
      <c r="F10" s="37"/>
      <c r="H10" s="37"/>
      <c r="J10" s="37"/>
      <c r="K10" s="37"/>
      <c r="L10" s="102"/>
      <c r="M10" s="99"/>
    </row>
    <row r="11" spans="1:13" s="36" customFormat="1" ht="15">
      <c r="A11" s="40"/>
      <c r="C11" s="95"/>
      <c r="F11" s="37"/>
      <c r="H11" s="37"/>
      <c r="J11" s="37"/>
      <c r="K11" s="37"/>
      <c r="L11" s="102"/>
      <c r="M11" s="99"/>
    </row>
    <row r="12" spans="1:13" s="36" customFormat="1" ht="15">
      <c r="A12" s="40"/>
      <c r="C12" s="95"/>
      <c r="F12" s="37"/>
      <c r="H12" s="37"/>
      <c r="J12" s="37"/>
      <c r="K12" s="37"/>
      <c r="L12" s="102"/>
      <c r="M12" s="99"/>
    </row>
    <row r="13" spans="1:13" s="36" customFormat="1" ht="15">
      <c r="A13" s="40"/>
      <c r="C13" s="95"/>
      <c r="F13" s="37"/>
      <c r="H13" s="37"/>
      <c r="J13" s="37"/>
      <c r="K13" s="37"/>
      <c r="L13" s="102"/>
      <c r="M13" s="99"/>
    </row>
    <row r="14" spans="1:13" s="159" customFormat="1" ht="15">
      <c r="A14" s="161"/>
      <c r="B14" s="36"/>
      <c r="C14" s="95"/>
      <c r="D14" s="36"/>
      <c r="E14" s="36"/>
      <c r="F14" s="37"/>
      <c r="G14" s="36"/>
      <c r="H14" s="37"/>
      <c r="I14" s="36"/>
      <c r="J14" s="37"/>
      <c r="K14" s="37"/>
      <c r="L14" s="102"/>
      <c r="M14" s="160"/>
    </row>
    <row r="15" spans="2:11" s="102" customFormat="1" ht="15">
      <c r="B15" s="36"/>
      <c r="C15" s="95"/>
      <c r="D15" s="36"/>
      <c r="E15" s="36"/>
      <c r="F15" s="37"/>
      <c r="G15" s="36"/>
      <c r="H15" s="37"/>
      <c r="I15" s="36"/>
      <c r="J15" s="37"/>
      <c r="K15" s="37"/>
    </row>
    <row r="16" spans="2:11" s="102" customFormat="1" ht="15">
      <c r="B16" s="36"/>
      <c r="C16" s="95"/>
      <c r="D16" s="36"/>
      <c r="E16" s="36"/>
      <c r="F16" s="37"/>
      <c r="G16" s="36"/>
      <c r="H16" s="37"/>
      <c r="I16" s="36"/>
      <c r="J16" s="37"/>
      <c r="K16" s="37"/>
    </row>
    <row r="17" spans="2:11" s="102" customFormat="1" ht="15">
      <c r="B17" s="36"/>
      <c r="C17" s="95"/>
      <c r="D17" s="36"/>
      <c r="E17" s="36"/>
      <c r="F17" s="37"/>
      <c r="G17" s="36"/>
      <c r="H17" s="37"/>
      <c r="I17" s="36"/>
      <c r="J17" s="37"/>
      <c r="K17" s="37"/>
    </row>
    <row r="18" spans="2:11" s="102" customFormat="1" ht="15">
      <c r="B18" s="36"/>
      <c r="C18" s="95"/>
      <c r="D18" s="36"/>
      <c r="E18" s="36"/>
      <c r="F18" s="37"/>
      <c r="G18" s="36"/>
      <c r="H18" s="37"/>
      <c r="I18" s="36"/>
      <c r="J18" s="37"/>
      <c r="K18" s="37"/>
    </row>
    <row r="19" spans="2:11" s="102" customFormat="1" ht="15">
      <c r="B19" s="36"/>
      <c r="C19" s="95"/>
      <c r="D19" s="36"/>
      <c r="E19" s="36"/>
      <c r="F19" s="37"/>
      <c r="G19" s="36"/>
      <c r="H19" s="37"/>
      <c r="I19" s="36"/>
      <c r="J19" s="37"/>
      <c r="K19" s="37"/>
    </row>
    <row r="20" spans="2:11" s="102" customFormat="1" ht="15">
      <c r="B20" s="36"/>
      <c r="C20" s="95"/>
      <c r="D20" s="36"/>
      <c r="E20" s="36"/>
      <c r="F20" s="37"/>
      <c r="G20" s="36"/>
      <c r="H20" s="37"/>
      <c r="I20" s="36"/>
      <c r="J20" s="37"/>
      <c r="K20" s="37"/>
    </row>
    <row r="21" spans="2:11" s="102" customFormat="1" ht="15">
      <c r="B21" s="36"/>
      <c r="C21" s="95"/>
      <c r="D21" s="36"/>
      <c r="E21" s="36"/>
      <c r="F21" s="37"/>
      <c r="G21" s="36"/>
      <c r="H21" s="37"/>
      <c r="I21" s="36"/>
      <c r="J21" s="37"/>
      <c r="K21" s="37"/>
    </row>
    <row r="22" spans="2:11" s="102" customFormat="1" ht="15">
      <c r="B22" s="36"/>
      <c r="C22" s="95"/>
      <c r="D22" s="36"/>
      <c r="E22" s="36"/>
      <c r="F22" s="37"/>
      <c r="G22" s="36"/>
      <c r="H22" s="37"/>
      <c r="I22" s="36"/>
      <c r="J22" s="37"/>
      <c r="K22" s="37"/>
    </row>
    <row r="23" spans="2:11" s="102" customFormat="1" ht="15">
      <c r="B23" s="36"/>
      <c r="C23" s="95"/>
      <c r="D23" s="36"/>
      <c r="E23" s="36"/>
      <c r="F23" s="37"/>
      <c r="G23" s="36"/>
      <c r="H23" s="37"/>
      <c r="I23" s="36"/>
      <c r="J23" s="37"/>
      <c r="K23" s="37"/>
    </row>
    <row r="24" spans="2:11" s="102" customFormat="1" ht="15">
      <c r="B24" s="36"/>
      <c r="C24" s="95"/>
      <c r="D24" s="36"/>
      <c r="E24" s="36"/>
      <c r="F24" s="37"/>
      <c r="G24" s="36"/>
      <c r="H24" s="37"/>
      <c r="I24" s="36"/>
      <c r="J24" s="37"/>
      <c r="K24" s="37"/>
    </row>
    <row r="25" spans="2:11" s="133" customFormat="1" ht="12.75">
      <c r="B25" s="13"/>
      <c r="C25" s="162"/>
      <c r="D25" s="13"/>
      <c r="E25" s="13"/>
      <c r="F25" s="163"/>
      <c r="G25" s="13"/>
      <c r="H25" s="163"/>
      <c r="I25" s="13"/>
      <c r="J25" s="163"/>
      <c r="K25" s="163"/>
    </row>
    <row r="26" spans="3:11" s="133" customFormat="1" ht="12.75">
      <c r="C26" s="181"/>
      <c r="F26" s="182"/>
      <c r="H26" s="182"/>
      <c r="J26" s="182"/>
      <c r="K26" s="182"/>
    </row>
    <row r="27" spans="3:11" s="133" customFormat="1" ht="12.75">
      <c r="C27" s="181"/>
      <c r="F27" s="182"/>
      <c r="H27" s="182"/>
      <c r="J27" s="182"/>
      <c r="K27" s="182"/>
    </row>
    <row r="28" spans="3:11" s="133" customFormat="1" ht="12.75">
      <c r="C28" s="181"/>
      <c r="F28" s="182"/>
      <c r="H28" s="182"/>
      <c r="J28" s="182"/>
      <c r="K28" s="182"/>
    </row>
    <row r="29" spans="3:11" s="133" customFormat="1" ht="12.75">
      <c r="C29" s="181"/>
      <c r="F29" s="182"/>
      <c r="H29" s="182"/>
      <c r="J29" s="182"/>
      <c r="K29" s="182"/>
    </row>
    <row r="30" spans="3:11" s="133" customFormat="1" ht="12.75">
      <c r="C30" s="181"/>
      <c r="F30" s="182"/>
      <c r="H30" s="182"/>
      <c r="J30" s="182"/>
      <c r="K30" s="182"/>
    </row>
    <row r="31" spans="3:11" s="133" customFormat="1" ht="12.75">
      <c r="C31" s="181"/>
      <c r="F31" s="182"/>
      <c r="H31" s="182"/>
      <c r="J31" s="182"/>
      <c r="K31" s="182"/>
    </row>
    <row r="32" spans="3:11" s="133" customFormat="1" ht="12.75">
      <c r="C32" s="181"/>
      <c r="F32" s="182"/>
      <c r="H32" s="182"/>
      <c r="J32" s="182"/>
      <c r="K32" s="182"/>
    </row>
    <row r="33" spans="3:11" s="133" customFormat="1" ht="12.75">
      <c r="C33" s="181"/>
      <c r="F33" s="182"/>
      <c r="H33" s="182"/>
      <c r="J33" s="182"/>
      <c r="K33" s="182"/>
    </row>
    <row r="34" spans="3:11" s="133" customFormat="1" ht="12.75">
      <c r="C34" s="181"/>
      <c r="F34" s="182"/>
      <c r="H34" s="182"/>
      <c r="J34" s="182"/>
      <c r="K34" s="182"/>
    </row>
    <row r="35" spans="3:11" s="133" customFormat="1" ht="12.75">
      <c r="C35" s="181"/>
      <c r="F35" s="182"/>
      <c r="H35" s="182"/>
      <c r="J35" s="182"/>
      <c r="K35" s="182"/>
    </row>
    <row r="36" spans="3:11" s="133" customFormat="1" ht="12.75">
      <c r="C36" s="181"/>
      <c r="F36" s="182"/>
      <c r="H36" s="182"/>
      <c r="J36" s="182"/>
      <c r="K36" s="182"/>
    </row>
    <row r="37" spans="3:11" s="133" customFormat="1" ht="12.75">
      <c r="C37" s="181"/>
      <c r="F37" s="182"/>
      <c r="H37" s="182"/>
      <c r="J37" s="182"/>
      <c r="K37" s="182"/>
    </row>
    <row r="38" spans="3:11" s="133" customFormat="1" ht="12.75">
      <c r="C38" s="181"/>
      <c r="F38" s="182"/>
      <c r="H38" s="182"/>
      <c r="J38" s="182"/>
      <c r="K38" s="182"/>
    </row>
    <row r="39" spans="3:11" s="133" customFormat="1" ht="12.75">
      <c r="C39" s="181"/>
      <c r="F39" s="182"/>
      <c r="H39" s="182"/>
      <c r="J39" s="182"/>
      <c r="K39" s="182"/>
    </row>
    <row r="40" spans="3:11" s="133" customFormat="1" ht="12.75">
      <c r="C40" s="181"/>
      <c r="F40" s="182"/>
      <c r="H40" s="182"/>
      <c r="J40" s="182"/>
      <c r="K40" s="182"/>
    </row>
    <row r="41" spans="3:11" s="133" customFormat="1" ht="12.75">
      <c r="C41" s="181"/>
      <c r="F41" s="182"/>
      <c r="H41" s="182"/>
      <c r="J41" s="182"/>
      <c r="K41" s="182"/>
    </row>
    <row r="42" spans="3:11" s="133" customFormat="1" ht="12.75">
      <c r="C42" s="181"/>
      <c r="F42" s="182"/>
      <c r="H42" s="182"/>
      <c r="J42" s="182"/>
      <c r="K42" s="182"/>
    </row>
    <row r="43" spans="3:11" s="133" customFormat="1" ht="12.75">
      <c r="C43" s="181"/>
      <c r="F43" s="182"/>
      <c r="H43" s="182"/>
      <c r="J43" s="182"/>
      <c r="K43" s="182"/>
    </row>
    <row r="44" spans="3:11" s="133" customFormat="1" ht="12.75">
      <c r="C44" s="181"/>
      <c r="F44" s="182"/>
      <c r="H44" s="182"/>
      <c r="J44" s="182"/>
      <c r="K44" s="182"/>
    </row>
    <row r="45" spans="3:11" s="133" customFormat="1" ht="12.75">
      <c r="C45" s="181"/>
      <c r="F45" s="182"/>
      <c r="H45" s="182"/>
      <c r="J45" s="182"/>
      <c r="K45" s="182"/>
    </row>
    <row r="46" spans="3:11" s="133" customFormat="1" ht="12.75">
      <c r="C46" s="181"/>
      <c r="F46" s="182"/>
      <c r="H46" s="182"/>
      <c r="J46" s="182"/>
      <c r="K46" s="182"/>
    </row>
    <row r="47" spans="3:11" s="133" customFormat="1" ht="12.75">
      <c r="C47" s="181"/>
      <c r="F47" s="182"/>
      <c r="H47" s="182"/>
      <c r="J47" s="182"/>
      <c r="K47" s="182"/>
    </row>
    <row r="48" spans="3:11" s="133" customFormat="1" ht="12.75">
      <c r="C48" s="181"/>
      <c r="F48" s="182"/>
      <c r="H48" s="182"/>
      <c r="J48" s="182"/>
      <c r="K48" s="182"/>
    </row>
    <row r="49" spans="3:11" s="133" customFormat="1" ht="12.75">
      <c r="C49" s="181"/>
      <c r="F49" s="182"/>
      <c r="H49" s="182"/>
      <c r="J49" s="182"/>
      <c r="K49" s="182"/>
    </row>
    <row r="50" spans="3:11" s="133" customFormat="1" ht="12.75">
      <c r="C50" s="181"/>
      <c r="F50" s="182"/>
      <c r="H50" s="182"/>
      <c r="J50" s="182"/>
      <c r="K50" s="182"/>
    </row>
    <row r="51" spans="3:11" s="133" customFormat="1" ht="12.75">
      <c r="C51" s="181"/>
      <c r="F51" s="182"/>
      <c r="H51" s="182"/>
      <c r="J51" s="182"/>
      <c r="K51" s="182"/>
    </row>
    <row r="52" spans="3:11" s="133" customFormat="1" ht="12.75">
      <c r="C52" s="181"/>
      <c r="F52" s="182"/>
      <c r="H52" s="182"/>
      <c r="J52" s="182"/>
      <c r="K52" s="182"/>
    </row>
    <row r="53" spans="3:11" s="133" customFormat="1" ht="12.75">
      <c r="C53" s="181"/>
      <c r="F53" s="182"/>
      <c r="H53" s="182"/>
      <c r="J53" s="182"/>
      <c r="K53" s="182"/>
    </row>
    <row r="54" spans="3:11" s="133" customFormat="1" ht="12.75">
      <c r="C54" s="181"/>
      <c r="F54" s="182"/>
      <c r="H54" s="182"/>
      <c r="J54" s="182"/>
      <c r="K54" s="182"/>
    </row>
    <row r="55" spans="3:11" s="133" customFormat="1" ht="12.75">
      <c r="C55" s="181"/>
      <c r="F55" s="182"/>
      <c r="H55" s="182"/>
      <c r="J55" s="182"/>
      <c r="K55" s="182"/>
    </row>
    <row r="56" spans="3:11" s="133" customFormat="1" ht="12.75">
      <c r="C56" s="181"/>
      <c r="F56" s="182"/>
      <c r="H56" s="182"/>
      <c r="J56" s="182"/>
      <c r="K56" s="182"/>
    </row>
    <row r="57" spans="3:11" s="133" customFormat="1" ht="12.75">
      <c r="C57" s="181"/>
      <c r="F57" s="182"/>
      <c r="H57" s="182"/>
      <c r="J57" s="182"/>
      <c r="K57" s="182"/>
    </row>
    <row r="58" spans="3:11" s="133" customFormat="1" ht="12.75">
      <c r="C58" s="181"/>
      <c r="F58" s="182"/>
      <c r="H58" s="182"/>
      <c r="J58" s="182"/>
      <c r="K58" s="182"/>
    </row>
    <row r="59" spans="3:11" s="133" customFormat="1" ht="12.75">
      <c r="C59" s="181"/>
      <c r="F59" s="182"/>
      <c r="H59" s="182"/>
      <c r="J59" s="182"/>
      <c r="K59" s="182"/>
    </row>
    <row r="60" spans="3:11" s="133" customFormat="1" ht="12.75">
      <c r="C60" s="181"/>
      <c r="F60" s="182"/>
      <c r="H60" s="182"/>
      <c r="J60" s="182"/>
      <c r="K60" s="182"/>
    </row>
    <row r="61" spans="3:11" s="133" customFormat="1" ht="12.75">
      <c r="C61" s="181"/>
      <c r="F61" s="182"/>
      <c r="H61" s="182"/>
      <c r="J61" s="182"/>
      <c r="K61" s="182"/>
    </row>
    <row r="62" spans="3:11" s="133" customFormat="1" ht="12.75">
      <c r="C62" s="181"/>
      <c r="F62" s="182"/>
      <c r="H62" s="182"/>
      <c r="J62" s="182"/>
      <c r="K62" s="182"/>
    </row>
    <row r="63" spans="3:11" s="133" customFormat="1" ht="12.75">
      <c r="C63" s="181"/>
      <c r="F63" s="182"/>
      <c r="H63" s="182"/>
      <c r="J63" s="182"/>
      <c r="K63" s="182"/>
    </row>
    <row r="64" spans="3:11" s="133" customFormat="1" ht="12.75">
      <c r="C64" s="181"/>
      <c r="F64" s="182"/>
      <c r="H64" s="182"/>
      <c r="J64" s="182"/>
      <c r="K64" s="182"/>
    </row>
    <row r="65" spans="3:11" s="133" customFormat="1" ht="12.75">
      <c r="C65" s="181"/>
      <c r="F65" s="182"/>
      <c r="H65" s="182"/>
      <c r="J65" s="182"/>
      <c r="K65" s="182"/>
    </row>
    <row r="66" spans="3:11" s="133" customFormat="1" ht="12.75">
      <c r="C66" s="181"/>
      <c r="F66" s="182"/>
      <c r="H66" s="182"/>
      <c r="J66" s="182"/>
      <c r="K66" s="182"/>
    </row>
    <row r="67" spans="3:11" s="133" customFormat="1" ht="12.75">
      <c r="C67" s="181"/>
      <c r="F67" s="182"/>
      <c r="H67" s="182"/>
      <c r="J67" s="182"/>
      <c r="K67" s="182"/>
    </row>
    <row r="68" spans="3:11" s="133" customFormat="1" ht="12.75">
      <c r="C68" s="181"/>
      <c r="F68" s="182"/>
      <c r="H68" s="182"/>
      <c r="J68" s="182"/>
      <c r="K68" s="182"/>
    </row>
    <row r="69" spans="3:11" s="133" customFormat="1" ht="12.75">
      <c r="C69" s="181"/>
      <c r="F69" s="182"/>
      <c r="H69" s="182"/>
      <c r="J69" s="182"/>
      <c r="K69" s="182"/>
    </row>
    <row r="70" spans="3:11" s="133" customFormat="1" ht="12.75">
      <c r="C70" s="181"/>
      <c r="F70" s="182"/>
      <c r="H70" s="182"/>
      <c r="J70" s="182"/>
      <c r="K70" s="182"/>
    </row>
    <row r="71" spans="3:11" s="133" customFormat="1" ht="12.75">
      <c r="C71" s="181"/>
      <c r="F71" s="182"/>
      <c r="H71" s="182"/>
      <c r="J71" s="182"/>
      <c r="K71" s="182"/>
    </row>
    <row r="72" spans="3:11" s="133" customFormat="1" ht="12.75">
      <c r="C72" s="181"/>
      <c r="F72" s="182"/>
      <c r="H72" s="182"/>
      <c r="J72" s="182"/>
      <c r="K72" s="182"/>
    </row>
    <row r="73" spans="3:11" s="133" customFormat="1" ht="12.75">
      <c r="C73" s="181"/>
      <c r="F73" s="182"/>
      <c r="H73" s="182"/>
      <c r="J73" s="182"/>
      <c r="K73" s="182"/>
    </row>
    <row r="74" spans="3:11" s="133" customFormat="1" ht="12.75">
      <c r="C74" s="181"/>
      <c r="F74" s="182"/>
      <c r="H74" s="182"/>
      <c r="J74" s="182"/>
      <c r="K74" s="182"/>
    </row>
    <row r="75" spans="3:11" s="133" customFormat="1" ht="12.75">
      <c r="C75" s="181"/>
      <c r="F75" s="182"/>
      <c r="H75" s="182"/>
      <c r="J75" s="182"/>
      <c r="K75" s="182"/>
    </row>
    <row r="76" spans="3:11" s="133" customFormat="1" ht="12.75">
      <c r="C76" s="181"/>
      <c r="F76" s="182"/>
      <c r="H76" s="182"/>
      <c r="J76" s="182"/>
      <c r="K76" s="182"/>
    </row>
    <row r="77" spans="3:11" s="133" customFormat="1" ht="12.75">
      <c r="C77" s="181"/>
      <c r="F77" s="182"/>
      <c r="H77" s="182"/>
      <c r="J77" s="182"/>
      <c r="K77" s="182"/>
    </row>
    <row r="78" spans="3:11" s="133" customFormat="1" ht="12.75">
      <c r="C78" s="181"/>
      <c r="F78" s="182"/>
      <c r="H78" s="182"/>
      <c r="J78" s="182"/>
      <c r="K78" s="182"/>
    </row>
    <row r="79" spans="3:11" s="133" customFormat="1" ht="12.75">
      <c r="C79" s="181"/>
      <c r="F79" s="182"/>
      <c r="H79" s="182"/>
      <c r="J79" s="182"/>
      <c r="K79" s="182"/>
    </row>
    <row r="80" spans="3:11" s="133" customFormat="1" ht="12.75">
      <c r="C80" s="181"/>
      <c r="F80" s="182"/>
      <c r="H80" s="182"/>
      <c r="J80" s="182"/>
      <c r="K80" s="182"/>
    </row>
    <row r="81" spans="3:11" s="133" customFormat="1" ht="12.75">
      <c r="C81" s="181"/>
      <c r="F81" s="182"/>
      <c r="H81" s="182"/>
      <c r="J81" s="182"/>
      <c r="K81" s="182"/>
    </row>
    <row r="82" spans="3:11" s="133" customFormat="1" ht="12.75">
      <c r="C82" s="181"/>
      <c r="F82" s="182"/>
      <c r="H82" s="182"/>
      <c r="J82" s="182"/>
      <c r="K82" s="182"/>
    </row>
    <row r="83" spans="3:11" s="133" customFormat="1" ht="12.75">
      <c r="C83" s="181"/>
      <c r="F83" s="182"/>
      <c r="H83" s="182"/>
      <c r="J83" s="182"/>
      <c r="K83" s="182"/>
    </row>
    <row r="84" spans="3:11" s="133" customFormat="1" ht="12.75">
      <c r="C84" s="181"/>
      <c r="F84" s="182"/>
      <c r="H84" s="182"/>
      <c r="J84" s="182"/>
      <c r="K84" s="182"/>
    </row>
    <row r="85" spans="3:11" s="133" customFormat="1" ht="12.75">
      <c r="C85" s="181"/>
      <c r="F85" s="182"/>
      <c r="H85" s="182"/>
      <c r="J85" s="182"/>
      <c r="K85" s="182"/>
    </row>
    <row r="86" spans="3:11" s="133" customFormat="1" ht="12.75">
      <c r="C86" s="181"/>
      <c r="F86" s="182"/>
      <c r="H86" s="182"/>
      <c r="J86" s="182"/>
      <c r="K86" s="182"/>
    </row>
    <row r="87" spans="3:11" s="133" customFormat="1" ht="12.75">
      <c r="C87" s="181"/>
      <c r="F87" s="182"/>
      <c r="H87" s="182"/>
      <c r="J87" s="182"/>
      <c r="K87" s="182"/>
    </row>
    <row r="88" spans="3:11" s="133" customFormat="1" ht="12.75">
      <c r="C88" s="181"/>
      <c r="F88" s="182"/>
      <c r="H88" s="182"/>
      <c r="J88" s="182"/>
      <c r="K88" s="182"/>
    </row>
    <row r="89" spans="3:11" s="133" customFormat="1" ht="12.75">
      <c r="C89" s="181"/>
      <c r="F89" s="182"/>
      <c r="H89" s="182"/>
      <c r="J89" s="182"/>
      <c r="K89" s="182"/>
    </row>
    <row r="90" spans="3:11" s="133" customFormat="1" ht="12.75">
      <c r="C90" s="181"/>
      <c r="F90" s="182"/>
      <c r="H90" s="182"/>
      <c r="J90" s="182"/>
      <c r="K90" s="182"/>
    </row>
    <row r="91" spans="3:11" s="133" customFormat="1" ht="12.75">
      <c r="C91" s="181"/>
      <c r="F91" s="182"/>
      <c r="H91" s="182"/>
      <c r="J91" s="182"/>
      <c r="K91" s="182"/>
    </row>
    <row r="92" spans="3:11" s="133" customFormat="1" ht="12.75">
      <c r="C92" s="181"/>
      <c r="F92" s="182"/>
      <c r="H92" s="182"/>
      <c r="J92" s="182"/>
      <c r="K92" s="182"/>
    </row>
    <row r="93" spans="3:11" s="133" customFormat="1" ht="12.75">
      <c r="C93" s="181"/>
      <c r="F93" s="182"/>
      <c r="H93" s="182"/>
      <c r="J93" s="182"/>
      <c r="K93" s="182"/>
    </row>
    <row r="94" spans="3:11" s="133" customFormat="1" ht="12.75">
      <c r="C94" s="181"/>
      <c r="F94" s="182"/>
      <c r="H94" s="182"/>
      <c r="J94" s="182"/>
      <c r="K94" s="182"/>
    </row>
    <row r="95" spans="3:11" s="133" customFormat="1" ht="12.75">
      <c r="C95" s="181"/>
      <c r="F95" s="182"/>
      <c r="H95" s="182"/>
      <c r="J95" s="182"/>
      <c r="K95" s="182"/>
    </row>
    <row r="96" spans="3:11" s="133" customFormat="1" ht="12.75">
      <c r="C96" s="181"/>
      <c r="F96" s="182"/>
      <c r="H96" s="182"/>
      <c r="J96" s="182"/>
      <c r="K96" s="182"/>
    </row>
    <row r="97" spans="3:11" s="133" customFormat="1" ht="12.75">
      <c r="C97" s="181"/>
      <c r="F97" s="182"/>
      <c r="H97" s="182"/>
      <c r="J97" s="182"/>
      <c r="K97" s="182"/>
    </row>
    <row r="98" spans="3:11" s="133" customFormat="1" ht="12.75">
      <c r="C98" s="181"/>
      <c r="F98" s="182"/>
      <c r="H98" s="182"/>
      <c r="J98" s="182"/>
      <c r="K98" s="182"/>
    </row>
    <row r="99" spans="3:11" s="133" customFormat="1" ht="12.75">
      <c r="C99" s="181"/>
      <c r="F99" s="182"/>
      <c r="H99" s="182"/>
      <c r="J99" s="182"/>
      <c r="K99" s="182"/>
    </row>
    <row r="100" spans="3:11" s="133" customFormat="1" ht="12.75">
      <c r="C100" s="181"/>
      <c r="F100" s="182"/>
      <c r="H100" s="182"/>
      <c r="J100" s="182"/>
      <c r="K100" s="182"/>
    </row>
    <row r="101" spans="3:11" s="133" customFormat="1" ht="12.75">
      <c r="C101" s="181"/>
      <c r="F101" s="182"/>
      <c r="H101" s="182"/>
      <c r="J101" s="182"/>
      <c r="K101" s="182"/>
    </row>
    <row r="102" spans="3:11" s="133" customFormat="1" ht="12.75">
      <c r="C102" s="181"/>
      <c r="F102" s="182"/>
      <c r="H102" s="182"/>
      <c r="J102" s="182"/>
      <c r="K102" s="182"/>
    </row>
    <row r="103" spans="3:11" s="133" customFormat="1" ht="12.75">
      <c r="C103" s="181"/>
      <c r="F103" s="182"/>
      <c r="H103" s="182"/>
      <c r="J103" s="182"/>
      <c r="K103" s="182"/>
    </row>
    <row r="104" spans="3:11" s="133" customFormat="1" ht="12.75">
      <c r="C104" s="181"/>
      <c r="F104" s="182"/>
      <c r="H104" s="182"/>
      <c r="J104" s="182"/>
      <c r="K104" s="182"/>
    </row>
    <row r="105" spans="3:11" s="133" customFormat="1" ht="12.75">
      <c r="C105" s="181"/>
      <c r="F105" s="182"/>
      <c r="H105" s="182"/>
      <c r="J105" s="182"/>
      <c r="K105" s="182"/>
    </row>
    <row r="106" spans="3:11" s="133" customFormat="1" ht="12.75">
      <c r="C106" s="181"/>
      <c r="F106" s="182"/>
      <c r="H106" s="182"/>
      <c r="J106" s="182"/>
      <c r="K106" s="182"/>
    </row>
  </sheetData>
  <sheetProtection password="81C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6"/>
  <sheetViews>
    <sheetView zoomScale="75" zoomScaleNormal="75" zoomScalePageLayoutView="0" workbookViewId="0" topLeftCell="C1">
      <selection activeCell="C1" sqref="C1"/>
    </sheetView>
  </sheetViews>
  <sheetFormatPr defaultColWidth="0" defaultRowHeight="12.75"/>
  <cols>
    <col min="1" max="2" width="0" style="36" hidden="1" customWidth="1"/>
    <col min="3" max="3" width="9.140625" style="36" customWidth="1"/>
    <col min="4" max="4" width="16.7109375" style="95" customWidth="1"/>
    <col min="5" max="5" width="21.140625" style="36" hidden="1" customWidth="1"/>
    <col min="6" max="6" width="53.57421875" style="36" customWidth="1"/>
    <col min="7" max="7" width="16.140625" style="36" customWidth="1"/>
    <col min="8" max="8" width="20.140625" style="37" customWidth="1"/>
    <col min="9" max="9" width="21.140625" style="36" customWidth="1"/>
    <col min="10" max="10" width="2.00390625" style="102" customWidth="1"/>
    <col min="11" max="11" width="0" style="99" hidden="1" customWidth="1"/>
    <col min="12" max="16384" width="0" style="36" hidden="1" customWidth="1"/>
  </cols>
  <sheetData>
    <row r="1" spans="3:10" s="156" customFormat="1" ht="20.25">
      <c r="C1" s="155" t="s">
        <v>25</v>
      </c>
      <c r="D1" s="241" t="s">
        <v>26</v>
      </c>
      <c r="E1" s="241"/>
      <c r="F1" s="241"/>
      <c r="G1" s="241"/>
      <c r="H1" s="241"/>
      <c r="I1" s="241"/>
      <c r="J1" s="186"/>
    </row>
    <row r="2" spans="3:10" s="102" customFormat="1" ht="16.5" thickBot="1">
      <c r="C2" s="122"/>
      <c r="D2" s="124"/>
      <c r="E2" s="122"/>
      <c r="F2" s="103"/>
      <c r="G2" s="103"/>
      <c r="H2" s="126"/>
      <c r="I2" s="122"/>
      <c r="J2" s="103"/>
    </row>
    <row r="3" spans="2:11" s="44" customFormat="1" ht="130.5" customHeight="1" thickBot="1">
      <c r="B3" s="116"/>
      <c r="C3" s="30" t="s">
        <v>19</v>
      </c>
      <c r="D3" s="31" t="s">
        <v>56</v>
      </c>
      <c r="E3" s="183" t="s">
        <v>98</v>
      </c>
      <c r="F3" s="47" t="s">
        <v>20</v>
      </c>
      <c r="G3" s="32" t="s">
        <v>27</v>
      </c>
      <c r="H3" s="96" t="s">
        <v>28</v>
      </c>
      <c r="I3" s="183" t="s">
        <v>98</v>
      </c>
      <c r="J3" s="102"/>
      <c r="K3" s="125"/>
    </row>
    <row r="4" spans="3:9" ht="15">
      <c r="C4" s="44"/>
      <c r="D4" s="94"/>
      <c r="E4" s="44"/>
      <c r="F4" s="44"/>
      <c r="G4" s="44"/>
      <c r="H4" s="45"/>
      <c r="I4" s="44"/>
    </row>
    <row r="6" spans="6:8" ht="15">
      <c r="F6" s="100" t="s">
        <v>173</v>
      </c>
      <c r="G6" s="100">
        <f>SUM(G3:G4)</f>
        <v>0</v>
      </c>
      <c r="H6" s="101">
        <f>(G6*100)/'New Format'!E77</f>
        <v>0</v>
      </c>
    </row>
  </sheetData>
  <sheetProtection password="81CD" sheet="1" objects="1" scenarios="1"/>
  <mergeCells count="1">
    <mergeCell ref="D1:I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"/>
  <sheetViews>
    <sheetView zoomScale="75" zoomScaleNormal="75" zoomScalePageLayoutView="0" workbookViewId="0" topLeftCell="C1">
      <selection activeCell="F6" sqref="F6"/>
    </sheetView>
  </sheetViews>
  <sheetFormatPr defaultColWidth="0" defaultRowHeight="12.75"/>
  <cols>
    <col min="1" max="2" width="0" style="89" hidden="1" customWidth="1"/>
    <col min="3" max="3" width="10.28125" style="36" customWidth="1"/>
    <col min="4" max="4" width="12.7109375" style="95" customWidth="1"/>
    <col min="5" max="5" width="52.7109375" style="36" customWidth="1"/>
    <col min="6" max="6" width="17.28125" style="36" customWidth="1"/>
    <col min="7" max="7" width="17.140625" style="36" customWidth="1"/>
    <col min="8" max="8" width="17.57421875" style="36" customWidth="1"/>
    <col min="9" max="9" width="20.8515625" style="37" customWidth="1"/>
    <col min="10" max="10" width="6.421875" style="98" customWidth="1"/>
    <col min="11" max="16384" width="0" style="89" hidden="1" customWidth="1"/>
  </cols>
  <sheetData>
    <row r="1" spans="3:10" s="149" customFormat="1" ht="19.5">
      <c r="C1" s="147" t="s">
        <v>29</v>
      </c>
      <c r="D1" s="242" t="s">
        <v>30</v>
      </c>
      <c r="E1" s="242"/>
      <c r="F1" s="242"/>
      <c r="G1" s="151"/>
      <c r="H1" s="151"/>
      <c r="I1" s="152"/>
      <c r="J1" s="148"/>
    </row>
    <row r="2" spans="3:10" ht="15.75">
      <c r="C2" s="122"/>
      <c r="D2" s="124"/>
      <c r="E2" s="122"/>
      <c r="F2" s="103"/>
      <c r="G2" s="103"/>
      <c r="H2" s="103"/>
      <c r="I2" s="126"/>
      <c r="J2" s="14"/>
    </row>
    <row r="3" spans="3:10" ht="16.5" thickBot="1">
      <c r="C3" s="122"/>
      <c r="D3" s="124"/>
      <c r="E3" s="122"/>
      <c r="F3" s="103"/>
      <c r="G3" s="103"/>
      <c r="H3" s="103"/>
      <c r="I3" s="126"/>
      <c r="J3" s="14"/>
    </row>
    <row r="4" spans="3:9" s="97" customFormat="1" ht="146.25" customHeight="1" thickBot="1">
      <c r="C4" s="30" t="s">
        <v>19</v>
      </c>
      <c r="D4" s="31" t="s">
        <v>54</v>
      </c>
      <c r="E4" s="46" t="s">
        <v>55</v>
      </c>
      <c r="F4" s="32" t="s">
        <v>31</v>
      </c>
      <c r="G4" s="32" t="s">
        <v>34</v>
      </c>
      <c r="H4" s="32" t="s">
        <v>32</v>
      </c>
      <c r="I4" s="96" t="s">
        <v>33</v>
      </c>
    </row>
    <row r="5" spans="3:9" ht="15">
      <c r="C5" s="44"/>
      <c r="D5" s="94"/>
      <c r="E5" s="44"/>
      <c r="F5" s="44"/>
      <c r="G5" s="44"/>
      <c r="H5" s="44"/>
      <c r="I5" s="45"/>
    </row>
  </sheetData>
  <sheetProtection sheet="1"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D1" sqref="D1"/>
    </sheetView>
  </sheetViews>
  <sheetFormatPr defaultColWidth="0" defaultRowHeight="12.75"/>
  <cols>
    <col min="1" max="2" width="9.140625" style="36" hidden="1" customWidth="1"/>
    <col min="3" max="3" width="9.140625" style="36" customWidth="1"/>
    <col min="4" max="4" width="16.421875" style="95" customWidth="1"/>
    <col min="5" max="5" width="54.7109375" style="36" customWidth="1"/>
    <col min="6" max="6" width="16.00390625" style="36" customWidth="1"/>
    <col min="7" max="7" width="15.28125" style="36" customWidth="1"/>
    <col min="8" max="8" width="16.421875" style="36" customWidth="1"/>
    <col min="9" max="9" width="20.00390625" style="37" customWidth="1"/>
    <col min="10" max="10" width="3.140625" style="106" customWidth="1"/>
    <col min="11" max="11" width="0" style="99" hidden="1" customWidth="1"/>
    <col min="12" max="16384" width="0" style="36" hidden="1" customWidth="1"/>
  </cols>
  <sheetData>
    <row r="1" spans="3:10" s="146" customFormat="1" ht="19.5">
      <c r="C1" s="147" t="s">
        <v>35</v>
      </c>
      <c r="D1" s="150" t="s">
        <v>36</v>
      </c>
      <c r="E1" s="151"/>
      <c r="F1" s="151"/>
      <c r="G1" s="151"/>
      <c r="H1" s="151"/>
      <c r="I1" s="152"/>
      <c r="J1" s="153"/>
    </row>
    <row r="2" spans="3:10" s="146" customFormat="1" ht="19.5">
      <c r="C2" s="154"/>
      <c r="D2" s="150" t="s">
        <v>73</v>
      </c>
      <c r="E2" s="151"/>
      <c r="F2" s="151"/>
      <c r="G2" s="151"/>
      <c r="H2" s="151"/>
      <c r="I2" s="152"/>
      <c r="J2" s="153"/>
    </row>
    <row r="3" spans="3:10" s="102" customFormat="1" ht="16.5" thickBot="1">
      <c r="C3" s="122"/>
      <c r="D3" s="124"/>
      <c r="E3" s="103"/>
      <c r="F3" s="103"/>
      <c r="G3" s="103"/>
      <c r="H3" s="103"/>
      <c r="I3" s="126"/>
      <c r="J3" s="104"/>
    </row>
    <row r="4" spans="2:11" s="129" customFormat="1" ht="152.25" customHeight="1" thickBot="1">
      <c r="B4" s="127"/>
      <c r="C4" s="30" t="s">
        <v>19</v>
      </c>
      <c r="D4" s="31" t="s">
        <v>54</v>
      </c>
      <c r="E4" s="32" t="s">
        <v>37</v>
      </c>
      <c r="F4" s="32" t="s">
        <v>31</v>
      </c>
      <c r="G4" s="32" t="s">
        <v>34</v>
      </c>
      <c r="H4" s="32" t="s">
        <v>38</v>
      </c>
      <c r="I4" s="96" t="s">
        <v>33</v>
      </c>
      <c r="J4" s="105"/>
      <c r="K4" s="128"/>
    </row>
    <row r="5" spans="3:9" ht="15">
      <c r="C5" s="44"/>
      <c r="D5" s="94"/>
      <c r="E5" s="44"/>
      <c r="F5" s="44"/>
      <c r="G5" s="44"/>
      <c r="H5" s="44"/>
      <c r="I5" s="45"/>
    </row>
  </sheetData>
  <sheetProtection sheet="1"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sharex</cp:lastModifiedBy>
  <cp:lastPrinted>2015-04-21T06:18:43Z</cp:lastPrinted>
  <dcterms:created xsi:type="dcterms:W3CDTF">2010-07-12T11:47:02Z</dcterms:created>
  <dcterms:modified xsi:type="dcterms:W3CDTF">2015-07-04T08:16:23Z</dcterms:modified>
  <cp:category/>
  <cp:version/>
  <cp:contentType/>
  <cp:contentStatus/>
</cp:coreProperties>
</file>